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be\Documents\"/>
    </mc:Choice>
  </mc:AlternateContent>
  <xr:revisionPtr revIDLastSave="0" documentId="13_ncr:1_{17A96F40-121C-4CFB-9233-2DD468B454B1}" xr6:coauthVersionLast="34" xr6:coauthVersionMax="34" xr10:uidLastSave="{00000000-0000-0000-0000-000000000000}"/>
  <workbookProtection workbookAlgorithmName="SHA-512" workbookHashValue="7O3LK9Qo0vwSRA8aPvhAv6waRuqMqlbbVBSuqeLGgG1emfP0yVDwcJLyT9N0pEUA42qjo4E74fTtm3EnFZAIQA==" workbookSaltValue="IrRP/zKSkDoj+IPZPxROfA==" workbookSpinCount="100000" lockStructure="1"/>
  <bookViews>
    <workbookView xWindow="0" yWindow="0" windowWidth="20490" windowHeight="7545" tabRatio="751" firstSheet="4" activeTab="10" xr2:uid="{CE38B01D-2F40-4D68-A978-43DAE9F3A53A}"/>
  </bookViews>
  <sheets>
    <sheet name="Quaderni" sheetId="1" r:id="rId1"/>
    <sheet name="Penne" sheetId="2" r:id="rId2"/>
    <sheet name="matite" sheetId="3" r:id="rId3"/>
    <sheet name="gomme e temperamatite" sheetId="4" r:id="rId4"/>
    <sheet name="evidenziatori" sheetId="5" r:id="rId5"/>
    <sheet name="colori" sheetId="6" r:id="rId6"/>
    <sheet name="strumenti di misurazione" sheetId="7" r:id="rId7"/>
    <sheet name="Album da disegno" sheetId="8" r:id="rId8"/>
    <sheet name="Astucci e zaini" sheetId="9" r:id="rId9"/>
    <sheet name="Altro" sheetId="10" r:id="rId10"/>
    <sheet name="USATO" sheetId="11" r:id="rId1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0" l="1"/>
  <c r="E2" i="10"/>
  <c r="J3" i="5"/>
  <c r="L15" i="2"/>
  <c r="H30" i="2"/>
  <c r="I11" i="4"/>
  <c r="F17" i="4"/>
  <c r="F16" i="4"/>
  <c r="I3" i="4"/>
  <c r="F7" i="4"/>
  <c r="F8" i="4"/>
  <c r="F9" i="4"/>
  <c r="F6" i="4"/>
  <c r="H14" i="3"/>
  <c r="K4" i="3" s="1"/>
  <c r="H15" i="3"/>
  <c r="H16" i="3"/>
  <c r="H17" i="3"/>
  <c r="H13" i="3"/>
  <c r="H31" i="2"/>
  <c r="H29" i="2"/>
  <c r="H28" i="2"/>
  <c r="H27" i="2"/>
  <c r="H26" i="2"/>
  <c r="H25" i="2"/>
  <c r="H24" i="2"/>
  <c r="H18" i="2"/>
  <c r="H19" i="2"/>
  <c r="H20" i="2"/>
  <c r="H21" i="2"/>
  <c r="H22" i="2"/>
  <c r="H23" i="2"/>
  <c r="H17" i="2"/>
  <c r="G4" i="1"/>
  <c r="G7" i="1"/>
  <c r="L5" i="1" s="1"/>
  <c r="G9" i="1"/>
  <c r="G11" i="1"/>
  <c r="G13" i="1"/>
  <c r="G15" i="1"/>
  <c r="G17" i="1"/>
  <c r="G2" i="1"/>
</calcChain>
</file>

<file path=xl/sharedStrings.xml><?xml version="1.0" encoding="utf-8"?>
<sst xmlns="http://schemas.openxmlformats.org/spreadsheetml/2006/main" count="299" uniqueCount="164">
  <si>
    <t>tipologia</t>
  </si>
  <si>
    <t>rigo tipo A</t>
  </si>
  <si>
    <t>rigo tipo B</t>
  </si>
  <si>
    <t>rigo tipo C</t>
  </si>
  <si>
    <t>Rigo R1</t>
  </si>
  <si>
    <t>quadretti 10 mm</t>
  </si>
  <si>
    <t>quadretti 5 mm</t>
  </si>
  <si>
    <t>quadretti Q</t>
  </si>
  <si>
    <t>Quadretti 4 mm</t>
  </si>
  <si>
    <t>confezioni</t>
  </si>
  <si>
    <t>n. pezzi</t>
  </si>
  <si>
    <t>sfusi</t>
  </si>
  <si>
    <t>totale</t>
  </si>
  <si>
    <t>colore</t>
  </si>
  <si>
    <t>nero</t>
  </si>
  <si>
    <t>rosso</t>
  </si>
  <si>
    <t>blu</t>
  </si>
  <si>
    <t>marca</t>
  </si>
  <si>
    <t>BIC</t>
  </si>
  <si>
    <t>pezzi</t>
  </si>
  <si>
    <t>STAEDTLER</t>
  </si>
  <si>
    <t>penne sfuse</t>
  </si>
  <si>
    <t>penne cancellabili sfuse</t>
  </si>
  <si>
    <t>Tratto Cancellik</t>
  </si>
  <si>
    <t>Papermate Replay</t>
  </si>
  <si>
    <t>verde</t>
  </si>
  <si>
    <t>arancione</t>
  </si>
  <si>
    <t>confezioni penne</t>
  </si>
  <si>
    <t>misto (2r+2b+1n)</t>
  </si>
  <si>
    <t>Corvina</t>
  </si>
  <si>
    <t>desKrivo</t>
  </si>
  <si>
    <t>misto (1r+2b+3n)</t>
  </si>
  <si>
    <t>Tratto</t>
  </si>
  <si>
    <t>misto (5b+3n+1r+1v)</t>
  </si>
  <si>
    <t>tot.</t>
  </si>
  <si>
    <t>misto (2b+2n)</t>
  </si>
  <si>
    <t>Fantastik</t>
  </si>
  <si>
    <t>misto (5b+5n+2r)</t>
  </si>
  <si>
    <t>Pelikan</t>
  </si>
  <si>
    <t>misto (3n+2b+1r)</t>
  </si>
  <si>
    <t>nero + gomma</t>
  </si>
  <si>
    <t>tot. Penne</t>
  </si>
  <si>
    <t>matite sfuse</t>
  </si>
  <si>
    <t>durezza</t>
  </si>
  <si>
    <t>staedtler</t>
  </si>
  <si>
    <t>HB2</t>
  </si>
  <si>
    <t>2B</t>
  </si>
  <si>
    <t>H3</t>
  </si>
  <si>
    <t>B1</t>
  </si>
  <si>
    <t>Bomberino</t>
  </si>
  <si>
    <t>3B</t>
  </si>
  <si>
    <t>6B</t>
  </si>
  <si>
    <t>H</t>
  </si>
  <si>
    <t>F</t>
  </si>
  <si>
    <t>Fila</t>
  </si>
  <si>
    <t>HB</t>
  </si>
  <si>
    <t>CONFEZIONI</t>
  </si>
  <si>
    <t>n. conf.</t>
  </si>
  <si>
    <t>desKrivo (matita con gommino)</t>
  </si>
  <si>
    <t>desKrivo (matite con gomma e temperamatite)</t>
  </si>
  <si>
    <t>2H</t>
  </si>
  <si>
    <t>Tot. Matite</t>
  </si>
  <si>
    <t>gomme sfuse</t>
  </si>
  <si>
    <t>Staedtler Mars Plastic</t>
  </si>
  <si>
    <t>Staedtler rasoplast</t>
  </si>
  <si>
    <t>Faber-Castell</t>
  </si>
  <si>
    <t>desKrivo (per penne e matite)</t>
  </si>
  <si>
    <t>tot. Gomme</t>
  </si>
  <si>
    <t>tot. Quaderni</t>
  </si>
  <si>
    <t>temperamatite sfusi</t>
  </si>
  <si>
    <t>tipo</t>
  </si>
  <si>
    <t>Acciaio monoforo</t>
  </si>
  <si>
    <t>Plastica monoforo con serbatoio</t>
  </si>
  <si>
    <t>Plastica biforo con serbatoio</t>
  </si>
  <si>
    <t>Plastica biforo</t>
  </si>
  <si>
    <t>tot. Temperamatite</t>
  </si>
  <si>
    <t>desKrivo (biforo plastica)</t>
  </si>
  <si>
    <t>NEO (monoforo con serbatoio)</t>
  </si>
  <si>
    <t>evidenziatori sfusi</t>
  </si>
  <si>
    <t xml:space="preserve">marca </t>
  </si>
  <si>
    <t xml:space="preserve">colore </t>
  </si>
  <si>
    <t>Power</t>
  </si>
  <si>
    <t>giallo</t>
  </si>
  <si>
    <t xml:space="preserve"> rosa</t>
  </si>
  <si>
    <t>Stabilo</t>
  </si>
  <si>
    <t>rosa</t>
  </si>
  <si>
    <t xml:space="preserve">Tratto </t>
  </si>
  <si>
    <t>misto (1g+1v+1r+1a)</t>
  </si>
  <si>
    <t>pennarelli</t>
  </si>
  <si>
    <t>tot. Evidenziatori</t>
  </si>
  <si>
    <t>Giotto Turbo Color</t>
  </si>
  <si>
    <t>misto (1g+1v+1r)</t>
  </si>
  <si>
    <t>Carioca Joy</t>
  </si>
  <si>
    <t>Toy Color</t>
  </si>
  <si>
    <t>Primo</t>
  </si>
  <si>
    <t>Carioca Pencil</t>
  </si>
  <si>
    <t>Giotto Stilnovo</t>
  </si>
  <si>
    <t>Elios</t>
  </si>
  <si>
    <t>pastelli</t>
  </si>
  <si>
    <t>colori a cera</t>
  </si>
  <si>
    <t>Giotto Cera</t>
  </si>
  <si>
    <t>Bic</t>
  </si>
  <si>
    <t>tempera</t>
  </si>
  <si>
    <t>Giotto</t>
  </si>
  <si>
    <t>squadrette</t>
  </si>
  <si>
    <t>quantità</t>
  </si>
  <si>
    <t>45°</t>
  </si>
  <si>
    <t>60°</t>
  </si>
  <si>
    <t>Arda</t>
  </si>
  <si>
    <t>Cosimo Panini</t>
  </si>
  <si>
    <t>righe</t>
  </si>
  <si>
    <t>lunghezza</t>
  </si>
  <si>
    <t>60cm</t>
  </si>
  <si>
    <t>30cm</t>
  </si>
  <si>
    <t xml:space="preserve">Fila </t>
  </si>
  <si>
    <t>20cm</t>
  </si>
  <si>
    <t>Niji</t>
  </si>
  <si>
    <t>Goniometro</t>
  </si>
  <si>
    <t>Album</t>
  </si>
  <si>
    <t>Fabriano F2</t>
  </si>
  <si>
    <t>Quantità</t>
  </si>
  <si>
    <t>Liscio</t>
  </si>
  <si>
    <t>Architetto</t>
  </si>
  <si>
    <t>Ruvido</t>
  </si>
  <si>
    <t>Astucci</t>
  </si>
  <si>
    <t>Onyx</t>
  </si>
  <si>
    <t>Lebez</t>
  </si>
  <si>
    <t>Seven</t>
  </si>
  <si>
    <t>Mousse</t>
  </si>
  <si>
    <t>Disney</t>
  </si>
  <si>
    <t>Astucci pieni</t>
  </si>
  <si>
    <t>zaini</t>
  </si>
  <si>
    <t>descrizione</t>
  </si>
  <si>
    <t xml:space="preserve">1 zaino tracolla Disney </t>
  </si>
  <si>
    <t>1 zaino Peppa Pig</t>
  </si>
  <si>
    <t>1 Zaino con rotelle</t>
  </si>
  <si>
    <t>Diari</t>
  </si>
  <si>
    <t>Descrizione</t>
  </si>
  <si>
    <t>q.tà</t>
  </si>
  <si>
    <t>tot. Diari</t>
  </si>
  <si>
    <t>Diario Kocca Jeans</t>
  </si>
  <si>
    <t>Diario Lupo Alberto</t>
  </si>
  <si>
    <t>Diario Candy Crush</t>
  </si>
  <si>
    <t>Diario Smiley World</t>
  </si>
  <si>
    <t>Diario Ape Maia</t>
  </si>
  <si>
    <t>Block Notes</t>
  </si>
  <si>
    <t>Block Notes Pigna formato A6</t>
  </si>
  <si>
    <t xml:space="preserve">Block Notes con Penna </t>
  </si>
  <si>
    <t>TOT. Notes</t>
  </si>
  <si>
    <t>Colla</t>
  </si>
  <si>
    <t>Giotto Stick da 2</t>
  </si>
  <si>
    <t>Giotto Stick da 3</t>
  </si>
  <si>
    <t>Colla Stick Lebez da 3</t>
  </si>
  <si>
    <t>cartelline A4 vari colori</t>
  </si>
  <si>
    <t>coprilibri adesivi</t>
  </si>
  <si>
    <t>Foderine per Quaderni</t>
  </si>
  <si>
    <t>confezione 100 fermagli</t>
  </si>
  <si>
    <t>Post-It</t>
  </si>
  <si>
    <t>penne usate</t>
  </si>
  <si>
    <t>matita</t>
  </si>
  <si>
    <t>confezione di colori da 60 p.zi</t>
  </si>
  <si>
    <t>grembiule</t>
  </si>
  <si>
    <t>Flauro Soprano YAMAHA</t>
  </si>
  <si>
    <t>Album figurine Animali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</si>
</sst>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0" xfId="0" applyFill="1" applyBorder="1"/>
    <xf numFmtId="0" fontId="0" fillId="0" borderId="1" xfId="0" applyFill="1" applyBorder="1"/>
    <xf numFmtId="0" fontId="0" fillId="0" borderId="4" xfId="0" applyBorder="1"/>
    <xf numFmtId="0" fontId="0" fillId="0" borderId="3" xfId="0" applyBorder="1"/>
    <xf numFmtId="0" fontId="0" fillId="0" borderId="6" xfId="0" applyBorder="1"/>
    <xf numFmtId="0" fontId="0" fillId="0" borderId="0" xfId="0" applyBorder="1" applyAlignment="1">
      <alignment vertical="center"/>
    </xf>
    <xf numFmtId="0" fontId="0" fillId="0" borderId="6" xfId="0" applyFill="1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Fill="1" applyBorder="1"/>
    <xf numFmtId="0" fontId="0" fillId="0" borderId="11" xfId="0" applyBorder="1"/>
    <xf numFmtId="0" fontId="0" fillId="0" borderId="7" xfId="0" applyFill="1" applyBorder="1"/>
    <xf numFmtId="0" fontId="0" fillId="0" borderId="7" xfId="0" applyBorder="1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9CAE2-0B8F-47E6-B7C5-A54B61A175FF}">
  <dimension ref="A1:M18"/>
  <sheetViews>
    <sheetView workbookViewId="0">
      <selection activeCell="F2" sqref="F2:F3"/>
    </sheetView>
  </sheetViews>
  <sheetFormatPr defaultRowHeight="15" x14ac:dyDescent="0.25"/>
  <cols>
    <col min="4" max="4" width="10.28515625" bestFit="1" customWidth="1"/>
    <col min="11" max="11" width="12.85546875" bestFit="1" customWidth="1"/>
  </cols>
  <sheetData>
    <row r="1" spans="1:13" x14ac:dyDescent="0.25">
      <c r="A1" s="29" t="s">
        <v>0</v>
      </c>
      <c r="B1" s="29"/>
      <c r="C1" s="29"/>
      <c r="D1" s="3" t="s">
        <v>9</v>
      </c>
      <c r="E1" s="3" t="s">
        <v>10</v>
      </c>
      <c r="F1" s="7" t="s">
        <v>11</v>
      </c>
      <c r="G1" s="29" t="s">
        <v>12</v>
      </c>
      <c r="H1" s="29"/>
    </row>
    <row r="2" spans="1:13" x14ac:dyDescent="0.25">
      <c r="A2" s="28" t="s">
        <v>1</v>
      </c>
      <c r="B2" s="28"/>
      <c r="C2" s="28"/>
      <c r="D2" s="2">
        <v>3</v>
      </c>
      <c r="E2" s="2">
        <v>10</v>
      </c>
      <c r="F2" s="27">
        <v>84</v>
      </c>
      <c r="G2" s="26">
        <f>F2+(D2*E2)+(D3*E3)</f>
        <v>124</v>
      </c>
      <c r="H2" s="26"/>
    </row>
    <row r="3" spans="1:13" x14ac:dyDescent="0.25">
      <c r="A3" s="28"/>
      <c r="B3" s="28"/>
      <c r="C3" s="28"/>
      <c r="D3" s="3">
        <v>2</v>
      </c>
      <c r="E3" s="3">
        <v>5</v>
      </c>
      <c r="F3" s="23"/>
      <c r="G3" s="22"/>
      <c r="H3" s="22"/>
    </row>
    <row r="4" spans="1:13" x14ac:dyDescent="0.25">
      <c r="A4" s="28" t="s">
        <v>2</v>
      </c>
      <c r="B4" s="28"/>
      <c r="C4" s="28"/>
      <c r="D4" s="4">
        <v>1</v>
      </c>
      <c r="E4" s="4">
        <v>12</v>
      </c>
      <c r="F4" s="21">
        <v>43</v>
      </c>
      <c r="G4" s="26">
        <f>F4+(D4*E4)+(D6*E6)+(D5*E5)</f>
        <v>75</v>
      </c>
      <c r="H4" s="26"/>
    </row>
    <row r="5" spans="1:13" x14ac:dyDescent="0.25">
      <c r="A5" s="28"/>
      <c r="B5" s="28"/>
      <c r="C5" s="28"/>
      <c r="D5" s="2">
        <v>1</v>
      </c>
      <c r="E5" s="2">
        <v>10</v>
      </c>
      <c r="F5" s="27"/>
      <c r="G5" s="26"/>
      <c r="H5" s="26"/>
      <c r="K5" s="24" t="s">
        <v>68</v>
      </c>
      <c r="L5" s="20">
        <f>SUM(G2:H18)</f>
        <v>448</v>
      </c>
      <c r="M5" s="21"/>
    </row>
    <row r="6" spans="1:13" x14ac:dyDescent="0.25">
      <c r="A6" s="28"/>
      <c r="B6" s="28"/>
      <c r="C6" s="28"/>
      <c r="D6" s="3">
        <v>2</v>
      </c>
      <c r="E6" s="3">
        <v>5</v>
      </c>
      <c r="F6" s="23"/>
      <c r="G6" s="22"/>
      <c r="H6" s="22"/>
      <c r="K6" s="25"/>
      <c r="L6" s="22"/>
      <c r="M6" s="23"/>
    </row>
    <row r="7" spans="1:13" x14ac:dyDescent="0.25">
      <c r="A7" s="28" t="s">
        <v>3</v>
      </c>
      <c r="B7" s="28"/>
      <c r="C7" s="28"/>
      <c r="D7" s="5">
        <v>2</v>
      </c>
      <c r="E7" s="5">
        <v>5</v>
      </c>
      <c r="F7" s="21">
        <v>10</v>
      </c>
      <c r="G7" s="26">
        <f t="shared" ref="G7" si="0">F7+(D7*E7)+(D8*E8)</f>
        <v>20</v>
      </c>
      <c r="H7" s="26"/>
    </row>
    <row r="8" spans="1:13" x14ac:dyDescent="0.25">
      <c r="A8" s="28"/>
      <c r="B8" s="28"/>
      <c r="C8" s="28"/>
      <c r="D8" s="3"/>
      <c r="E8" s="3"/>
      <c r="F8" s="23"/>
      <c r="G8" s="22"/>
      <c r="H8" s="22"/>
    </row>
    <row r="9" spans="1:13" x14ac:dyDescent="0.25">
      <c r="A9" s="28" t="s">
        <v>4</v>
      </c>
      <c r="B9" s="28"/>
      <c r="C9" s="28"/>
      <c r="D9" s="5">
        <v>2</v>
      </c>
      <c r="E9" s="5">
        <v>5</v>
      </c>
      <c r="F9" s="21">
        <v>54</v>
      </c>
      <c r="G9" s="26">
        <f t="shared" ref="G9" si="1">F9+(D9*E9)+(D10*E10)</f>
        <v>84</v>
      </c>
      <c r="H9" s="26"/>
    </row>
    <row r="10" spans="1:13" x14ac:dyDescent="0.25">
      <c r="A10" s="28"/>
      <c r="B10" s="28"/>
      <c r="C10" s="28"/>
      <c r="D10" s="6">
        <v>2</v>
      </c>
      <c r="E10" s="6">
        <v>10</v>
      </c>
      <c r="F10" s="23"/>
      <c r="G10" s="22"/>
      <c r="H10" s="22"/>
    </row>
    <row r="11" spans="1:13" x14ac:dyDescent="0.25">
      <c r="A11" s="28" t="s">
        <v>5</v>
      </c>
      <c r="B11" s="28"/>
      <c r="C11" s="28"/>
      <c r="F11" s="21">
        <v>12</v>
      </c>
      <c r="G11" s="26">
        <f t="shared" ref="G11" si="2">F11+(D11*E11)+(D12*E12)</f>
        <v>12</v>
      </c>
      <c r="H11" s="26"/>
    </row>
    <row r="12" spans="1:13" x14ac:dyDescent="0.25">
      <c r="A12" s="28"/>
      <c r="B12" s="28"/>
      <c r="C12" s="28"/>
      <c r="D12" s="3"/>
      <c r="E12" s="3"/>
      <c r="F12" s="23"/>
      <c r="G12" s="22"/>
      <c r="H12" s="22"/>
    </row>
    <row r="13" spans="1:13" x14ac:dyDescent="0.25">
      <c r="A13" s="28" t="s">
        <v>6</v>
      </c>
      <c r="B13" s="28"/>
      <c r="C13" s="28"/>
      <c r="D13">
        <v>3</v>
      </c>
      <c r="E13">
        <v>5</v>
      </c>
      <c r="F13" s="21">
        <v>30</v>
      </c>
      <c r="G13" s="26">
        <f t="shared" ref="G13" si="3">F13+(D13*E13)+(D14*E14)</f>
        <v>75</v>
      </c>
      <c r="H13" s="26"/>
    </row>
    <row r="14" spans="1:13" x14ac:dyDescent="0.25">
      <c r="A14" s="28"/>
      <c r="B14" s="28"/>
      <c r="C14" s="28"/>
      <c r="D14" s="3">
        <v>3</v>
      </c>
      <c r="E14" s="3">
        <v>10</v>
      </c>
      <c r="F14" s="23"/>
      <c r="G14" s="22"/>
      <c r="H14" s="22"/>
    </row>
    <row r="15" spans="1:13" x14ac:dyDescent="0.25">
      <c r="A15" s="28" t="s">
        <v>7</v>
      </c>
      <c r="B15" s="28"/>
      <c r="C15" s="28"/>
      <c r="D15" s="5">
        <v>7</v>
      </c>
      <c r="E15" s="5">
        <v>5</v>
      </c>
      <c r="F15" s="21">
        <v>18</v>
      </c>
      <c r="G15" s="26">
        <f t="shared" ref="G15" si="4">F15+(D15*E15)+(D16*E16)</f>
        <v>53</v>
      </c>
      <c r="H15" s="26"/>
    </row>
    <row r="16" spans="1:13" x14ac:dyDescent="0.25">
      <c r="A16" s="28"/>
      <c r="B16" s="28"/>
      <c r="C16" s="28"/>
      <c r="D16" s="3"/>
      <c r="E16" s="3"/>
      <c r="F16" s="23"/>
      <c r="G16" s="22"/>
      <c r="H16" s="22"/>
    </row>
    <row r="17" spans="1:8" x14ac:dyDescent="0.25">
      <c r="A17" s="28" t="s">
        <v>8</v>
      </c>
      <c r="B17" s="28"/>
      <c r="C17" s="28"/>
      <c r="D17" s="5">
        <v>1</v>
      </c>
      <c r="E17" s="5">
        <v>5</v>
      </c>
      <c r="F17" s="8"/>
      <c r="G17" s="26">
        <f t="shared" ref="G17" si="5">F17+(D17*E17)+(D18*E18)</f>
        <v>5</v>
      </c>
      <c r="H17" s="26"/>
    </row>
    <row r="18" spans="1:8" x14ac:dyDescent="0.25">
      <c r="A18" s="28"/>
      <c r="B18" s="28"/>
      <c r="C18" s="28"/>
      <c r="D18" s="3"/>
      <c r="E18" s="3"/>
      <c r="F18" s="7"/>
      <c r="G18" s="22"/>
      <c r="H18" s="22"/>
    </row>
  </sheetData>
  <sheetProtection algorithmName="SHA-512" hashValue="5TQ3tzflpJYAZoUDpVWCJOlNsEC/UimkHXQULxA2Q9/NMqpeeJR8s9lFaXOkC2gRX8GaD2g2SGANE0itcsCiAw==" saltValue="FpIcc+It5KFjWieCC1Cx5w==" spinCount="100000" sheet="1" objects="1" scenarios="1" formatCells="0" formatColumns="0" formatRows="0" insertColumns="0" insertRows="0" insertHyperlinks="0" deleteColumns="0" deleteRows="0"/>
  <mergeCells count="27">
    <mergeCell ref="A13:C14"/>
    <mergeCell ref="A15:C16"/>
    <mergeCell ref="A17:C18"/>
    <mergeCell ref="G1:H1"/>
    <mergeCell ref="G2:H3"/>
    <mergeCell ref="G4:H6"/>
    <mergeCell ref="G7:H8"/>
    <mergeCell ref="G9:H10"/>
    <mergeCell ref="G11:H12"/>
    <mergeCell ref="G13:H14"/>
    <mergeCell ref="A1:C1"/>
    <mergeCell ref="A2:C3"/>
    <mergeCell ref="A4:C6"/>
    <mergeCell ref="A7:C8"/>
    <mergeCell ref="A9:C10"/>
    <mergeCell ref="A11:C12"/>
    <mergeCell ref="F2:F3"/>
    <mergeCell ref="F15:F16"/>
    <mergeCell ref="F13:F14"/>
    <mergeCell ref="F7:F8"/>
    <mergeCell ref="F9:F10"/>
    <mergeCell ref="F11:F12"/>
    <mergeCell ref="L5:M6"/>
    <mergeCell ref="K5:K6"/>
    <mergeCell ref="G15:H16"/>
    <mergeCell ref="G17:H18"/>
    <mergeCell ref="F4:F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47622-1A04-45E8-ADC0-2FC869E1C6AA}">
  <dimension ref="A1:E19"/>
  <sheetViews>
    <sheetView workbookViewId="0">
      <selection activeCell="C21" sqref="C21"/>
    </sheetView>
  </sheetViews>
  <sheetFormatPr defaultRowHeight="15" x14ac:dyDescent="0.25"/>
  <cols>
    <col min="1" max="1" width="11.42578125" bestFit="1" customWidth="1"/>
    <col min="2" max="2" width="27.42578125" bestFit="1" customWidth="1"/>
    <col min="4" max="4" width="10.7109375" bestFit="1" customWidth="1"/>
  </cols>
  <sheetData>
    <row r="1" spans="1:5" x14ac:dyDescent="0.25">
      <c r="A1" s="26" t="s">
        <v>136</v>
      </c>
      <c r="B1" s="3" t="s">
        <v>137</v>
      </c>
      <c r="C1" s="3" t="s">
        <v>138</v>
      </c>
      <c r="D1" s="2"/>
      <c r="E1" s="2"/>
    </row>
    <row r="2" spans="1:5" x14ac:dyDescent="0.25">
      <c r="A2" s="26"/>
      <c r="B2" s="2" t="s">
        <v>140</v>
      </c>
      <c r="C2" s="2">
        <v>1</v>
      </c>
      <c r="D2" s="26" t="s">
        <v>139</v>
      </c>
      <c r="E2" s="26">
        <f>SUM(C2:C6)</f>
        <v>5</v>
      </c>
    </row>
    <row r="3" spans="1:5" x14ac:dyDescent="0.25">
      <c r="A3" s="26"/>
      <c r="B3" s="2" t="s">
        <v>141</v>
      </c>
      <c r="C3" s="2">
        <v>1</v>
      </c>
      <c r="D3" s="26"/>
      <c r="E3" s="26"/>
    </row>
    <row r="4" spans="1:5" x14ac:dyDescent="0.25">
      <c r="A4" s="26"/>
      <c r="B4" s="2" t="s">
        <v>142</v>
      </c>
      <c r="C4" s="2">
        <v>1</v>
      </c>
      <c r="D4" s="26"/>
      <c r="E4" s="26"/>
    </row>
    <row r="5" spans="1:5" x14ac:dyDescent="0.25">
      <c r="A5" s="26"/>
      <c r="B5" s="2" t="s">
        <v>143</v>
      </c>
      <c r="C5" s="2">
        <v>1</v>
      </c>
      <c r="D5" s="26"/>
      <c r="E5" s="26"/>
    </row>
    <row r="6" spans="1:5" ht="15.75" thickBot="1" x14ac:dyDescent="0.3">
      <c r="A6" s="30"/>
      <c r="B6" s="9" t="s">
        <v>144</v>
      </c>
      <c r="C6" s="9">
        <v>1</v>
      </c>
      <c r="D6" s="30"/>
      <c r="E6" s="30"/>
    </row>
    <row r="7" spans="1:5" x14ac:dyDescent="0.25">
      <c r="A7" s="36" t="s">
        <v>145</v>
      </c>
      <c r="B7" s="18" t="s">
        <v>146</v>
      </c>
      <c r="C7" s="18">
        <v>3</v>
      </c>
      <c r="D7" s="19" t="s">
        <v>148</v>
      </c>
      <c r="E7" s="36">
        <f>SUM(C7:C8)</f>
        <v>4</v>
      </c>
    </row>
    <row r="8" spans="1:5" ht="15.75" thickBot="1" x14ac:dyDescent="0.3">
      <c r="A8" s="30"/>
      <c r="B8" s="11" t="s">
        <v>147</v>
      </c>
      <c r="C8" s="11">
        <v>1</v>
      </c>
      <c r="D8" s="9"/>
      <c r="E8" s="30"/>
    </row>
    <row r="9" spans="1:5" x14ac:dyDescent="0.25">
      <c r="A9" t="s">
        <v>149</v>
      </c>
      <c r="B9" s="5" t="s">
        <v>150</v>
      </c>
      <c r="C9" s="5">
        <v>2</v>
      </c>
      <c r="E9" s="1"/>
    </row>
    <row r="10" spans="1:5" x14ac:dyDescent="0.25">
      <c r="B10" s="5" t="s">
        <v>151</v>
      </c>
      <c r="C10" s="5">
        <v>1</v>
      </c>
    </row>
    <row r="11" spans="1:5" ht="15.75" thickBot="1" x14ac:dyDescent="0.3">
      <c r="A11" s="9"/>
      <c r="B11" s="11" t="s">
        <v>152</v>
      </c>
      <c r="C11" s="11">
        <v>2</v>
      </c>
      <c r="D11" s="9"/>
      <c r="E11" s="9"/>
    </row>
    <row r="13" spans="1:5" x14ac:dyDescent="0.25">
      <c r="B13" t="s">
        <v>153</v>
      </c>
      <c r="C13">
        <v>5</v>
      </c>
    </row>
    <row r="14" spans="1:5" x14ac:dyDescent="0.25">
      <c r="B14" t="s">
        <v>154</v>
      </c>
      <c r="C14">
        <v>20</v>
      </c>
    </row>
    <row r="15" spans="1:5" x14ac:dyDescent="0.25">
      <c r="B15" t="s">
        <v>155</v>
      </c>
      <c r="C15">
        <v>31</v>
      </c>
    </row>
    <row r="16" spans="1:5" x14ac:dyDescent="0.25">
      <c r="B16" t="s">
        <v>156</v>
      </c>
      <c r="C16">
        <v>2</v>
      </c>
    </row>
    <row r="17" spans="2:3" x14ac:dyDescent="0.25">
      <c r="B17" t="s">
        <v>157</v>
      </c>
      <c r="C17">
        <v>1</v>
      </c>
    </row>
    <row r="18" spans="2:3" x14ac:dyDescent="0.25">
      <c r="B18" t="s">
        <v>162</v>
      </c>
      <c r="C18">
        <v>1</v>
      </c>
    </row>
    <row r="19" spans="2:3" x14ac:dyDescent="0.25">
      <c r="B19" t="s">
        <v>163</v>
      </c>
      <c r="C19">
        <v>1</v>
      </c>
    </row>
  </sheetData>
  <sheetProtection algorithmName="SHA-512" hashValue="ir7dKQhVHUdkfVFGTrLxlaFA3c+Ph9NxcjFrZXQjEdIn1MyKCWbO876LrwrrB8EzEnpem4bRLYuAb+QVAuH2tA==" saltValue="ELirgfoeQLkdFCQDkjl8rA==" spinCount="100000" sheet="1" objects="1" scenarios="1"/>
  <mergeCells count="5">
    <mergeCell ref="A1:A6"/>
    <mergeCell ref="D2:D6"/>
    <mergeCell ref="E2:E6"/>
    <mergeCell ref="A7:A8"/>
    <mergeCell ref="E7:E8"/>
  </mergeCells>
  <pageMargins left="0.7" right="0.7" top="0.75" bottom="0.75" header="0.3" footer="0.3"/>
  <pageSetup paperSize="9" orientation="portrait" r:id="rId1"/>
  <ignoredErrors>
    <ignoredError sqref="E7 E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3C257-0C97-4C51-BB1F-1431E69C091D}">
  <dimension ref="A1:B5"/>
  <sheetViews>
    <sheetView tabSelected="1" workbookViewId="0">
      <selection activeCell="C3" sqref="C3"/>
    </sheetView>
  </sheetViews>
  <sheetFormatPr defaultRowHeight="15" x14ac:dyDescent="0.25"/>
  <cols>
    <col min="2" max="2" width="27.5703125" bestFit="1" customWidth="1"/>
  </cols>
  <sheetData>
    <row r="1" spans="1:2" x14ac:dyDescent="0.25">
      <c r="A1">
        <v>6</v>
      </c>
      <c r="B1" t="s">
        <v>158</v>
      </c>
    </row>
    <row r="2" spans="1:2" x14ac:dyDescent="0.25">
      <c r="A2">
        <v>1</v>
      </c>
      <c r="B2" t="s">
        <v>159</v>
      </c>
    </row>
    <row r="3" spans="1:2" x14ac:dyDescent="0.25">
      <c r="A3">
        <v>1</v>
      </c>
      <c r="B3" t="s">
        <v>160</v>
      </c>
    </row>
    <row r="4" spans="1:2" x14ac:dyDescent="0.25">
      <c r="A4">
        <v>4</v>
      </c>
      <c r="B4" t="s">
        <v>131</v>
      </c>
    </row>
    <row r="5" spans="1:2" x14ac:dyDescent="0.25">
      <c r="A5">
        <v>1</v>
      </c>
      <c r="B5" t="s">
        <v>161</v>
      </c>
    </row>
  </sheetData>
  <sheetProtection algorithmName="SHA-512" hashValue="dctuat+VqEiYMO03Pg945BBwAz7V67SGlgDhvNtCE7UvOIodDz3f/iMErgOxG83elziMO8xNDBNQNcnfG5I5ig==" saltValue="2ARJMZkRtIE+NZXoXFSliw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D9063-A067-4D97-BE2A-844301CFFAEE}">
  <dimension ref="A1:M32"/>
  <sheetViews>
    <sheetView topLeftCell="A10" workbookViewId="0">
      <selection activeCell="L24" sqref="L24"/>
    </sheetView>
  </sheetViews>
  <sheetFormatPr defaultRowHeight="15" x14ac:dyDescent="0.25"/>
  <cols>
    <col min="4" max="4" width="19.140625" bestFit="1" customWidth="1"/>
    <col min="5" max="5" width="16.85546875" bestFit="1" customWidth="1"/>
    <col min="6" max="6" width="10.28515625" bestFit="1" customWidth="1"/>
    <col min="10" max="10" width="9.7109375" bestFit="1" customWidth="1"/>
    <col min="11" max="11" width="10.28515625" bestFit="1" customWidth="1"/>
  </cols>
  <sheetData>
    <row r="1" spans="1:13" x14ac:dyDescent="0.25">
      <c r="A1" s="29" t="s">
        <v>0</v>
      </c>
      <c r="B1" s="29"/>
      <c r="C1" s="29"/>
      <c r="D1" s="3" t="s">
        <v>13</v>
      </c>
      <c r="E1" s="3" t="s">
        <v>17</v>
      </c>
      <c r="F1" s="3" t="s">
        <v>19</v>
      </c>
    </row>
    <row r="2" spans="1:13" x14ac:dyDescent="0.25">
      <c r="A2" s="33" t="s">
        <v>21</v>
      </c>
      <c r="B2" s="33"/>
      <c r="C2" s="33"/>
      <c r="D2" s="34" t="s">
        <v>14</v>
      </c>
      <c r="E2" t="s">
        <v>18</v>
      </c>
      <c r="F2">
        <v>25</v>
      </c>
    </row>
    <row r="3" spans="1:13" x14ac:dyDescent="0.25">
      <c r="A3" s="33"/>
      <c r="B3" s="33"/>
      <c r="C3" s="33"/>
      <c r="D3" s="34"/>
      <c r="E3" t="s">
        <v>20</v>
      </c>
      <c r="F3">
        <v>9</v>
      </c>
    </row>
    <row r="4" spans="1:13" x14ac:dyDescent="0.25">
      <c r="A4" s="33"/>
      <c r="B4" s="33"/>
      <c r="C4" s="33"/>
      <c r="D4" s="34" t="s">
        <v>16</v>
      </c>
      <c r="E4" t="s">
        <v>18</v>
      </c>
      <c r="F4">
        <v>22</v>
      </c>
    </row>
    <row r="5" spans="1:13" x14ac:dyDescent="0.25">
      <c r="A5" s="33"/>
      <c r="B5" s="33"/>
      <c r="C5" s="33"/>
      <c r="D5" s="34"/>
      <c r="E5" t="s">
        <v>20</v>
      </c>
      <c r="F5">
        <v>8</v>
      </c>
    </row>
    <row r="6" spans="1:13" x14ac:dyDescent="0.25">
      <c r="A6" s="33"/>
      <c r="B6" s="33"/>
      <c r="C6" s="33"/>
      <c r="D6" s="34" t="s">
        <v>15</v>
      </c>
      <c r="E6" t="s">
        <v>18</v>
      </c>
      <c r="F6">
        <v>17</v>
      </c>
    </row>
    <row r="7" spans="1:13" x14ac:dyDescent="0.25">
      <c r="A7" s="33"/>
      <c r="B7" s="33"/>
      <c r="C7" s="33"/>
      <c r="D7" s="34"/>
    </row>
    <row r="8" spans="1:13" x14ac:dyDescent="0.25">
      <c r="A8" s="26" t="s">
        <v>22</v>
      </c>
      <c r="B8" s="26"/>
      <c r="C8" s="26"/>
      <c r="D8" s="35" t="s">
        <v>14</v>
      </c>
      <c r="E8" s="2" t="s">
        <v>24</v>
      </c>
      <c r="F8" s="2">
        <v>4</v>
      </c>
    </row>
    <row r="9" spans="1:13" x14ac:dyDescent="0.25">
      <c r="A9" s="26"/>
      <c r="B9" s="26"/>
      <c r="C9" s="26"/>
      <c r="D9" s="35"/>
      <c r="E9" s="2" t="s">
        <v>23</v>
      </c>
      <c r="F9" s="2">
        <v>2</v>
      </c>
    </row>
    <row r="10" spans="1:13" x14ac:dyDescent="0.25">
      <c r="A10" s="26"/>
      <c r="B10" s="26"/>
      <c r="C10" s="26"/>
      <c r="D10" s="35" t="s">
        <v>16</v>
      </c>
      <c r="E10" s="2" t="s">
        <v>23</v>
      </c>
      <c r="F10" s="2">
        <v>3</v>
      </c>
    </row>
    <row r="11" spans="1:13" x14ac:dyDescent="0.25">
      <c r="A11" s="26"/>
      <c r="B11" s="26"/>
      <c r="C11" s="26"/>
      <c r="D11" s="35"/>
      <c r="E11" s="2" t="s">
        <v>24</v>
      </c>
      <c r="F11" s="2">
        <v>5</v>
      </c>
    </row>
    <row r="12" spans="1:13" x14ac:dyDescent="0.25">
      <c r="A12" s="26"/>
      <c r="B12" s="26"/>
      <c r="C12" s="26"/>
      <c r="D12" s="35" t="s">
        <v>15</v>
      </c>
      <c r="E12" s="2" t="s">
        <v>24</v>
      </c>
      <c r="F12" s="2">
        <v>3</v>
      </c>
    </row>
    <row r="13" spans="1:13" x14ac:dyDescent="0.25">
      <c r="A13" s="26"/>
      <c r="B13" s="26"/>
      <c r="C13" s="26"/>
      <c r="D13" s="35"/>
      <c r="E13" s="2" t="s">
        <v>23</v>
      </c>
      <c r="F13" s="2">
        <v>2</v>
      </c>
    </row>
    <row r="14" spans="1:13" x14ac:dyDescent="0.25">
      <c r="A14" s="26"/>
      <c r="B14" s="26"/>
      <c r="C14" s="26"/>
      <c r="D14" s="2" t="s">
        <v>25</v>
      </c>
      <c r="E14" s="2" t="s">
        <v>23</v>
      </c>
      <c r="F14" s="2">
        <v>1</v>
      </c>
    </row>
    <row r="15" spans="1:13" ht="15.75" thickBot="1" x14ac:dyDescent="0.3">
      <c r="A15" s="30"/>
      <c r="B15" s="30"/>
      <c r="C15" s="30"/>
      <c r="D15" s="9" t="s">
        <v>26</v>
      </c>
      <c r="E15" s="9" t="s">
        <v>23</v>
      </c>
      <c r="F15" s="9">
        <v>1</v>
      </c>
      <c r="K15" s="31" t="s">
        <v>41</v>
      </c>
      <c r="L15" s="20">
        <f>SUM(F2+F3+F4+F5+F6+F8+F9+F10+F11+F12+F13+F14+F15+H17+H18+H19+H20+H21+H22+H23+H24+H25+H26+H27+H28+H29+H30+H31)</f>
        <v>233</v>
      </c>
      <c r="M15" s="21"/>
    </row>
    <row r="16" spans="1:13" x14ac:dyDescent="0.25">
      <c r="A16" s="26" t="s">
        <v>27</v>
      </c>
      <c r="B16" s="26"/>
      <c r="C16" s="26"/>
      <c r="D16" s="3" t="s">
        <v>13</v>
      </c>
      <c r="E16" s="6" t="s">
        <v>17</v>
      </c>
      <c r="F16" s="3" t="s">
        <v>9</v>
      </c>
      <c r="G16" s="3" t="s">
        <v>10</v>
      </c>
      <c r="H16" s="3" t="s">
        <v>34</v>
      </c>
      <c r="K16" s="32"/>
      <c r="L16" s="22"/>
      <c r="M16" s="23"/>
    </row>
    <row r="17" spans="1:8" x14ac:dyDescent="0.25">
      <c r="A17" s="26"/>
      <c r="B17" s="26"/>
      <c r="C17" s="26"/>
      <c r="D17" s="2" t="s">
        <v>28</v>
      </c>
      <c r="E17" s="5" t="s">
        <v>18</v>
      </c>
      <c r="F17" s="2">
        <v>1</v>
      </c>
      <c r="G17" s="2">
        <v>5</v>
      </c>
      <c r="H17" s="2">
        <f>F17*G17</f>
        <v>5</v>
      </c>
    </row>
    <row r="18" spans="1:8" x14ac:dyDescent="0.25">
      <c r="A18" s="26"/>
      <c r="B18" s="26"/>
      <c r="C18" s="26"/>
      <c r="D18" s="2" t="s">
        <v>16</v>
      </c>
      <c r="E18" s="5" t="s">
        <v>29</v>
      </c>
      <c r="F18" s="2">
        <v>1</v>
      </c>
      <c r="G18" s="2">
        <v>4</v>
      </c>
      <c r="H18" s="2">
        <f t="shared" ref="H18:H31" si="0">F18*G18</f>
        <v>4</v>
      </c>
    </row>
    <row r="19" spans="1:8" x14ac:dyDescent="0.25">
      <c r="A19" s="26"/>
      <c r="B19" s="26"/>
      <c r="C19" s="26"/>
      <c r="D19" s="2" t="s">
        <v>16</v>
      </c>
      <c r="E19" s="5" t="s">
        <v>30</v>
      </c>
      <c r="F19" s="2">
        <v>1</v>
      </c>
      <c r="G19" s="2">
        <v>4</v>
      </c>
      <c r="H19" s="2">
        <f t="shared" si="0"/>
        <v>4</v>
      </c>
    </row>
    <row r="20" spans="1:8" x14ac:dyDescent="0.25">
      <c r="A20" s="26"/>
      <c r="B20" s="26"/>
      <c r="C20" s="26"/>
      <c r="D20" s="2" t="s">
        <v>31</v>
      </c>
      <c r="E20" s="5" t="s">
        <v>32</v>
      </c>
      <c r="F20" s="2">
        <v>1</v>
      </c>
      <c r="G20" s="2">
        <v>6</v>
      </c>
      <c r="H20" s="2">
        <f t="shared" si="0"/>
        <v>6</v>
      </c>
    </row>
    <row r="21" spans="1:8" x14ac:dyDescent="0.25">
      <c r="A21" s="26"/>
      <c r="B21" s="26"/>
      <c r="C21" s="26"/>
      <c r="D21" s="2" t="s">
        <v>16</v>
      </c>
      <c r="E21" s="5" t="s">
        <v>30</v>
      </c>
      <c r="F21" s="2">
        <v>1</v>
      </c>
      <c r="G21" s="2">
        <v>6</v>
      </c>
      <c r="H21" s="2">
        <f t="shared" si="0"/>
        <v>6</v>
      </c>
    </row>
    <row r="22" spans="1:8" x14ac:dyDescent="0.25">
      <c r="A22" s="26"/>
      <c r="B22" s="26"/>
      <c r="C22" s="26"/>
      <c r="D22" s="2" t="s">
        <v>16</v>
      </c>
      <c r="E22" s="5" t="s">
        <v>18</v>
      </c>
      <c r="F22" s="2">
        <v>1</v>
      </c>
      <c r="G22" s="2">
        <v>10</v>
      </c>
      <c r="H22" s="2">
        <f t="shared" si="0"/>
        <v>10</v>
      </c>
    </row>
    <row r="23" spans="1:8" x14ac:dyDescent="0.25">
      <c r="A23" s="26"/>
      <c r="B23" s="26"/>
      <c r="C23" s="26"/>
      <c r="D23" s="2" t="s">
        <v>33</v>
      </c>
      <c r="E23" s="5" t="s">
        <v>20</v>
      </c>
      <c r="F23" s="2">
        <v>2</v>
      </c>
      <c r="G23" s="2">
        <v>10</v>
      </c>
      <c r="H23" s="2">
        <f t="shared" si="0"/>
        <v>20</v>
      </c>
    </row>
    <row r="24" spans="1:8" x14ac:dyDescent="0.25">
      <c r="A24" s="26"/>
      <c r="B24" s="26"/>
      <c r="C24" s="26"/>
      <c r="D24" s="2" t="s">
        <v>35</v>
      </c>
      <c r="E24" s="5" t="s">
        <v>36</v>
      </c>
      <c r="F24" s="2">
        <v>1</v>
      </c>
      <c r="G24" s="2">
        <v>4</v>
      </c>
      <c r="H24" s="2">
        <f t="shared" si="0"/>
        <v>4</v>
      </c>
    </row>
    <row r="25" spans="1:8" x14ac:dyDescent="0.25">
      <c r="A25" s="26"/>
      <c r="B25" s="26"/>
      <c r="C25" s="26"/>
      <c r="D25" s="2" t="s">
        <v>37</v>
      </c>
      <c r="E25" s="5" t="s">
        <v>38</v>
      </c>
      <c r="F25" s="2">
        <v>1</v>
      </c>
      <c r="G25" s="2">
        <v>12</v>
      </c>
      <c r="H25" s="2">
        <f t="shared" si="0"/>
        <v>12</v>
      </c>
    </row>
    <row r="26" spans="1:8" x14ac:dyDescent="0.25">
      <c r="A26" s="26"/>
      <c r="B26" s="26"/>
      <c r="C26" s="26"/>
      <c r="D26" s="2" t="s">
        <v>39</v>
      </c>
      <c r="E26" s="5" t="s">
        <v>38</v>
      </c>
      <c r="F26" s="2">
        <v>8</v>
      </c>
      <c r="G26" s="2">
        <v>6</v>
      </c>
      <c r="H26" s="2">
        <f t="shared" si="0"/>
        <v>48</v>
      </c>
    </row>
    <row r="27" spans="1:8" x14ac:dyDescent="0.25">
      <c r="A27" s="26"/>
      <c r="B27" s="26"/>
      <c r="C27" s="26"/>
      <c r="D27" s="2" t="s">
        <v>14</v>
      </c>
      <c r="E27" s="5" t="s">
        <v>32</v>
      </c>
      <c r="F27" s="2">
        <v>1</v>
      </c>
      <c r="G27" s="2">
        <v>2</v>
      </c>
      <c r="H27" s="2">
        <f t="shared" si="0"/>
        <v>2</v>
      </c>
    </row>
    <row r="28" spans="1:8" x14ac:dyDescent="0.25">
      <c r="A28" s="26"/>
      <c r="B28" s="26"/>
      <c r="C28" s="26"/>
      <c r="D28" s="2" t="s">
        <v>40</v>
      </c>
      <c r="E28" s="5" t="s">
        <v>32</v>
      </c>
      <c r="F28" s="2">
        <v>1</v>
      </c>
      <c r="G28" s="2">
        <v>2</v>
      </c>
      <c r="H28" s="2">
        <f t="shared" si="0"/>
        <v>2</v>
      </c>
    </row>
    <row r="29" spans="1:8" x14ac:dyDescent="0.25">
      <c r="A29" s="26"/>
      <c r="B29" s="26"/>
      <c r="C29" s="26"/>
      <c r="D29" s="2" t="s">
        <v>14</v>
      </c>
      <c r="E29" s="5" t="s">
        <v>20</v>
      </c>
      <c r="F29" s="2">
        <v>1</v>
      </c>
      <c r="G29" s="2">
        <v>2</v>
      </c>
      <c r="H29" s="2">
        <f t="shared" si="0"/>
        <v>2</v>
      </c>
    </row>
    <row r="30" spans="1:8" x14ac:dyDescent="0.25">
      <c r="A30" s="26"/>
      <c r="B30" s="26"/>
      <c r="C30" s="26"/>
      <c r="D30" s="5" t="s">
        <v>14</v>
      </c>
      <c r="E30" s="5" t="s">
        <v>30</v>
      </c>
      <c r="F30" s="5">
        <v>1</v>
      </c>
      <c r="G30" s="5">
        <v>4</v>
      </c>
      <c r="H30" s="5">
        <f t="shared" si="0"/>
        <v>4</v>
      </c>
    </row>
    <row r="31" spans="1:8" ht="15.75" thickBot="1" x14ac:dyDescent="0.3">
      <c r="A31" s="30"/>
      <c r="B31" s="30"/>
      <c r="C31" s="30"/>
      <c r="D31" s="9" t="s">
        <v>16</v>
      </c>
      <c r="E31" s="11" t="s">
        <v>20</v>
      </c>
      <c r="F31" s="9">
        <v>1</v>
      </c>
      <c r="G31" s="9">
        <v>2</v>
      </c>
      <c r="H31" s="9">
        <f t="shared" si="0"/>
        <v>2</v>
      </c>
    </row>
    <row r="32" spans="1:8" x14ac:dyDescent="0.25">
      <c r="A32" s="1"/>
      <c r="B32" s="1"/>
      <c r="C32" s="1"/>
    </row>
  </sheetData>
  <sheetProtection algorithmName="SHA-512" hashValue="5wgpK6iLvPp1/T7LWzBd7/TxxYsrqGpxSASlO02POEfs1F3qSkQTUVEeB/keNTbnQSM3KKZ8fhDsGgNwV7AinA==" saltValue="znhCxgkQQM3wR/6LNzxvEQ==" spinCount="100000" sheet="1" objects="1" scenarios="1"/>
  <mergeCells count="12">
    <mergeCell ref="A8:C15"/>
    <mergeCell ref="A16:C31"/>
    <mergeCell ref="L15:M16"/>
    <mergeCell ref="K15:K16"/>
    <mergeCell ref="A1:C1"/>
    <mergeCell ref="A2:C7"/>
    <mergeCell ref="D2:D3"/>
    <mergeCell ref="D4:D5"/>
    <mergeCell ref="D6:D7"/>
    <mergeCell ref="D10:D11"/>
    <mergeCell ref="D8:D9"/>
    <mergeCell ref="D12:D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B708A-65C3-48FA-845D-9869DBE28191}">
  <dimension ref="A1:L27"/>
  <sheetViews>
    <sheetView workbookViewId="0">
      <selection activeCell="E9" sqref="E9"/>
    </sheetView>
  </sheetViews>
  <sheetFormatPr defaultRowHeight="15" x14ac:dyDescent="0.25"/>
  <cols>
    <col min="4" max="4" width="43.5703125" bestFit="1" customWidth="1"/>
    <col min="5" max="5" width="7.85546875" bestFit="1" customWidth="1"/>
    <col min="6" max="6" width="7.5703125" bestFit="1" customWidth="1"/>
    <col min="10" max="10" width="10.7109375" bestFit="1" customWidth="1"/>
  </cols>
  <sheetData>
    <row r="1" spans="1:12" x14ac:dyDescent="0.25">
      <c r="A1" s="26" t="s">
        <v>42</v>
      </c>
      <c r="B1" s="26"/>
      <c r="C1" s="26"/>
      <c r="D1" s="3" t="s">
        <v>17</v>
      </c>
      <c r="E1" s="3" t="s">
        <v>43</v>
      </c>
      <c r="F1" s="3" t="s">
        <v>19</v>
      </c>
    </row>
    <row r="2" spans="1:12" x14ac:dyDescent="0.25">
      <c r="A2" s="26"/>
      <c r="B2" s="26"/>
      <c r="C2" s="26"/>
      <c r="D2" t="s">
        <v>44</v>
      </c>
      <c r="E2" t="s">
        <v>45</v>
      </c>
      <c r="F2">
        <v>12</v>
      </c>
    </row>
    <row r="3" spans="1:12" x14ac:dyDescent="0.25">
      <c r="A3" s="26"/>
      <c r="B3" s="26"/>
      <c r="C3" s="26"/>
      <c r="D3" t="s">
        <v>44</v>
      </c>
      <c r="E3" t="s">
        <v>46</v>
      </c>
      <c r="F3">
        <v>8</v>
      </c>
      <c r="J3" s="12"/>
      <c r="K3" s="4"/>
      <c r="L3" s="13"/>
    </row>
    <row r="4" spans="1:12" x14ac:dyDescent="0.25">
      <c r="A4" s="26"/>
      <c r="B4" s="26"/>
      <c r="C4" s="26"/>
      <c r="D4" t="s">
        <v>44</v>
      </c>
      <c r="E4" t="s">
        <v>47</v>
      </c>
      <c r="F4">
        <v>4</v>
      </c>
      <c r="J4" s="14"/>
      <c r="K4" s="26">
        <f>F2+F3+F4+F5+F6+F7+F8+F9+F10+F11+H13+H14+H15+H16+H17</f>
        <v>125</v>
      </c>
      <c r="L4" s="27"/>
    </row>
    <row r="5" spans="1:12" x14ac:dyDescent="0.25">
      <c r="A5" s="26"/>
      <c r="B5" s="26"/>
      <c r="C5" s="26"/>
      <c r="D5" t="s">
        <v>44</v>
      </c>
      <c r="E5" t="s">
        <v>48</v>
      </c>
      <c r="F5">
        <v>1</v>
      </c>
      <c r="J5" s="14" t="s">
        <v>61</v>
      </c>
      <c r="K5" s="26"/>
      <c r="L5" s="27"/>
    </row>
    <row r="6" spans="1:12" x14ac:dyDescent="0.25">
      <c r="A6" s="26"/>
      <c r="B6" s="26"/>
      <c r="C6" s="26"/>
      <c r="D6" t="s">
        <v>49</v>
      </c>
      <c r="F6">
        <v>1</v>
      </c>
      <c r="J6" s="15"/>
      <c r="K6" s="3"/>
      <c r="L6" s="7"/>
    </row>
    <row r="7" spans="1:12" x14ac:dyDescent="0.25">
      <c r="A7" s="26"/>
      <c r="B7" s="26"/>
      <c r="C7" s="26"/>
      <c r="D7" t="s">
        <v>44</v>
      </c>
      <c r="E7" t="s">
        <v>50</v>
      </c>
      <c r="F7">
        <v>2</v>
      </c>
    </row>
    <row r="8" spans="1:12" x14ac:dyDescent="0.25">
      <c r="A8" s="26"/>
      <c r="B8" s="26"/>
      <c r="C8" s="26"/>
      <c r="D8" t="s">
        <v>44</v>
      </c>
      <c r="E8" t="s">
        <v>51</v>
      </c>
      <c r="F8">
        <v>2</v>
      </c>
    </row>
    <row r="9" spans="1:12" x14ac:dyDescent="0.25">
      <c r="A9" s="26"/>
      <c r="B9" s="26"/>
      <c r="C9" s="26"/>
      <c r="D9" t="s">
        <v>44</v>
      </c>
      <c r="E9" t="s">
        <v>52</v>
      </c>
      <c r="F9">
        <v>1</v>
      </c>
    </row>
    <row r="10" spans="1:12" x14ac:dyDescent="0.25">
      <c r="A10" s="26"/>
      <c r="B10" s="26"/>
      <c r="C10" s="26"/>
      <c r="D10" t="s">
        <v>44</v>
      </c>
      <c r="E10" t="s">
        <v>53</v>
      </c>
      <c r="F10">
        <v>1</v>
      </c>
    </row>
    <row r="11" spans="1:12" ht="15.75" thickBot="1" x14ac:dyDescent="0.3">
      <c r="A11" s="30"/>
      <c r="B11" s="30"/>
      <c r="C11" s="30"/>
      <c r="D11" s="9" t="s">
        <v>54</v>
      </c>
      <c r="E11" s="9" t="s">
        <v>55</v>
      </c>
      <c r="F11" s="9">
        <v>18</v>
      </c>
    </row>
    <row r="12" spans="1:12" x14ac:dyDescent="0.25">
      <c r="A12" s="36" t="s">
        <v>56</v>
      </c>
      <c r="B12" s="36"/>
      <c r="C12" s="36"/>
      <c r="D12" s="6" t="s">
        <v>17</v>
      </c>
      <c r="E12" s="6" t="s">
        <v>43</v>
      </c>
      <c r="F12" s="3" t="s">
        <v>57</v>
      </c>
      <c r="G12" s="3" t="s">
        <v>19</v>
      </c>
      <c r="H12" s="3" t="s">
        <v>34</v>
      </c>
    </row>
    <row r="13" spans="1:12" x14ac:dyDescent="0.25">
      <c r="A13" s="26"/>
      <c r="B13" s="26"/>
      <c r="C13" s="26"/>
      <c r="D13" s="5" t="s">
        <v>58</v>
      </c>
      <c r="E13" s="2"/>
      <c r="F13" s="2">
        <v>2</v>
      </c>
      <c r="G13" s="2">
        <v>8</v>
      </c>
      <c r="H13" s="2">
        <f>F13*G13</f>
        <v>16</v>
      </c>
    </row>
    <row r="14" spans="1:12" x14ac:dyDescent="0.25">
      <c r="A14" s="26"/>
      <c r="B14" s="26"/>
      <c r="C14" s="26"/>
      <c r="D14" s="5" t="s">
        <v>59</v>
      </c>
      <c r="E14" s="2"/>
      <c r="F14" s="2">
        <v>5</v>
      </c>
      <c r="G14" s="2">
        <v>6</v>
      </c>
      <c r="H14" s="2">
        <f t="shared" ref="H14:H17" si="0">F14*G14</f>
        <v>30</v>
      </c>
    </row>
    <row r="15" spans="1:12" x14ac:dyDescent="0.25">
      <c r="A15" s="26"/>
      <c r="B15" s="26"/>
      <c r="C15" s="26"/>
      <c r="D15" s="5" t="s">
        <v>44</v>
      </c>
      <c r="E15" s="2" t="s">
        <v>52</v>
      </c>
      <c r="F15" s="2">
        <v>2</v>
      </c>
      <c r="G15" s="2">
        <v>2</v>
      </c>
      <c r="H15" s="2">
        <f t="shared" si="0"/>
        <v>4</v>
      </c>
    </row>
    <row r="16" spans="1:12" x14ac:dyDescent="0.25">
      <c r="A16" s="26"/>
      <c r="B16" s="26"/>
      <c r="C16" s="26"/>
      <c r="D16" s="5" t="s">
        <v>44</v>
      </c>
      <c r="E16" s="2" t="s">
        <v>60</v>
      </c>
      <c r="F16" s="2">
        <v>2</v>
      </c>
      <c r="G16" s="2">
        <v>2</v>
      </c>
      <c r="H16" s="2">
        <f t="shared" si="0"/>
        <v>4</v>
      </c>
    </row>
    <row r="17" spans="1:8" ht="15.75" thickBot="1" x14ac:dyDescent="0.3">
      <c r="A17" s="30"/>
      <c r="B17" s="30"/>
      <c r="C17" s="30"/>
      <c r="D17" s="11" t="s">
        <v>38</v>
      </c>
      <c r="E17" s="9" t="s">
        <v>45</v>
      </c>
      <c r="F17" s="9">
        <v>7</v>
      </c>
      <c r="G17" s="9">
        <v>3</v>
      </c>
      <c r="H17" s="9">
        <f t="shared" si="0"/>
        <v>21</v>
      </c>
    </row>
    <row r="18" spans="1:8" x14ac:dyDescent="0.25">
      <c r="A18" s="10"/>
      <c r="B18" s="10"/>
      <c r="C18" s="10"/>
    </row>
    <row r="19" spans="1:8" x14ac:dyDescent="0.25">
      <c r="A19" s="10"/>
      <c r="B19" s="10"/>
      <c r="C19" s="10"/>
    </row>
    <row r="20" spans="1:8" x14ac:dyDescent="0.25">
      <c r="A20" s="10"/>
      <c r="B20" s="10"/>
      <c r="C20" s="10"/>
    </row>
    <row r="21" spans="1:8" x14ac:dyDescent="0.25">
      <c r="A21" s="10"/>
      <c r="B21" s="10"/>
      <c r="C21" s="10"/>
    </row>
    <row r="22" spans="1:8" x14ac:dyDescent="0.25">
      <c r="A22" s="10"/>
      <c r="B22" s="10"/>
      <c r="C22" s="10"/>
    </row>
    <row r="23" spans="1:8" x14ac:dyDescent="0.25">
      <c r="A23" s="10"/>
      <c r="B23" s="10"/>
      <c r="C23" s="10"/>
    </row>
    <row r="24" spans="1:8" x14ac:dyDescent="0.25">
      <c r="A24" s="10"/>
      <c r="B24" s="10"/>
      <c r="C24" s="10"/>
    </row>
    <row r="25" spans="1:8" x14ac:dyDescent="0.25">
      <c r="A25" s="10"/>
      <c r="B25" s="10"/>
      <c r="C25" s="10"/>
    </row>
    <row r="26" spans="1:8" x14ac:dyDescent="0.25">
      <c r="A26" s="10"/>
      <c r="B26" s="10"/>
      <c r="C26" s="10"/>
    </row>
    <row r="27" spans="1:8" x14ac:dyDescent="0.25">
      <c r="A27" s="10"/>
      <c r="B27" s="10"/>
      <c r="C27" s="10"/>
    </row>
  </sheetData>
  <sheetProtection algorithmName="SHA-512" hashValue="mcazW1tQMfF3StWCGbIjXAZ2vKI8uuP32YxSGypZHdGgro8L9pyPSR7+cWjUv3ALRzFE7Y+vX6oGVQS7FVrClg==" saltValue="zpEl+7XznozWgKORiT+FWg==" spinCount="100000" sheet="1" objects="1" scenarios="1"/>
  <mergeCells count="3">
    <mergeCell ref="A1:C11"/>
    <mergeCell ref="K4:L5"/>
    <mergeCell ref="A12:C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DBDEC-709F-4835-BA59-6FD20286A4E3}">
  <dimension ref="A1:J17"/>
  <sheetViews>
    <sheetView workbookViewId="0">
      <selection activeCell="D11" sqref="D11"/>
    </sheetView>
  </sheetViews>
  <sheetFormatPr defaultRowHeight="15" x14ac:dyDescent="0.25"/>
  <cols>
    <col min="3" max="3" width="30.140625" bestFit="1" customWidth="1"/>
    <col min="8" max="8" width="18.5703125" bestFit="1" customWidth="1"/>
  </cols>
  <sheetData>
    <row r="1" spans="1:10" x14ac:dyDescent="0.25">
      <c r="C1" s="3" t="s">
        <v>17</v>
      </c>
      <c r="D1" s="3" t="s">
        <v>19</v>
      </c>
    </row>
    <row r="2" spans="1:10" x14ac:dyDescent="0.25">
      <c r="A2" s="26" t="s">
        <v>62</v>
      </c>
      <c r="B2" s="26"/>
      <c r="C2" s="2" t="s">
        <v>63</v>
      </c>
      <c r="D2" s="2">
        <v>9</v>
      </c>
    </row>
    <row r="3" spans="1:10" x14ac:dyDescent="0.25">
      <c r="A3" s="26"/>
      <c r="B3" s="26"/>
      <c r="C3" s="2" t="s">
        <v>64</v>
      </c>
      <c r="D3" s="2">
        <v>3</v>
      </c>
      <c r="H3" s="12"/>
      <c r="I3" s="20">
        <f>D2+D3+D4+F6+F7+F8+F9</f>
        <v>70</v>
      </c>
      <c r="J3" s="21"/>
    </row>
    <row r="4" spans="1:10" x14ac:dyDescent="0.25">
      <c r="A4" s="22"/>
      <c r="B4" s="22"/>
      <c r="C4" s="3" t="s">
        <v>65</v>
      </c>
      <c r="D4" s="3">
        <v>8</v>
      </c>
      <c r="H4" s="14" t="s">
        <v>67</v>
      </c>
      <c r="I4" s="26"/>
      <c r="J4" s="27"/>
    </row>
    <row r="5" spans="1:10" x14ac:dyDescent="0.25">
      <c r="C5" s="5" t="s">
        <v>17</v>
      </c>
      <c r="D5" t="s">
        <v>57</v>
      </c>
      <c r="E5" t="s">
        <v>19</v>
      </c>
      <c r="F5" t="s">
        <v>12</v>
      </c>
      <c r="H5" s="15"/>
      <c r="I5" s="22"/>
      <c r="J5" s="23"/>
    </row>
    <row r="6" spans="1:10" x14ac:dyDescent="0.25">
      <c r="A6" s="26" t="s">
        <v>9</v>
      </c>
      <c r="B6" s="26"/>
      <c r="C6" s="5" t="s">
        <v>65</v>
      </c>
      <c r="D6" s="2">
        <v>5</v>
      </c>
      <c r="E6" s="2">
        <v>4</v>
      </c>
      <c r="F6" s="2">
        <f>D6*E6</f>
        <v>20</v>
      </c>
    </row>
    <row r="7" spans="1:10" x14ac:dyDescent="0.25">
      <c r="A7" s="26"/>
      <c r="B7" s="26"/>
      <c r="C7" s="5" t="s">
        <v>30</v>
      </c>
      <c r="D7" s="2">
        <v>3</v>
      </c>
      <c r="E7" s="2">
        <v>4</v>
      </c>
      <c r="F7" s="2">
        <f t="shared" ref="F7:F9" si="0">D7*E7</f>
        <v>12</v>
      </c>
    </row>
    <row r="8" spans="1:10" x14ac:dyDescent="0.25">
      <c r="A8" s="26"/>
      <c r="B8" s="26"/>
      <c r="C8" s="5" t="s">
        <v>30</v>
      </c>
      <c r="D8" s="2">
        <v>1</v>
      </c>
      <c r="E8" s="2">
        <v>6</v>
      </c>
      <c r="F8" s="2">
        <f t="shared" si="0"/>
        <v>6</v>
      </c>
    </row>
    <row r="9" spans="1:10" ht="15.75" thickBot="1" x14ac:dyDescent="0.3">
      <c r="A9" s="30"/>
      <c r="B9" s="30"/>
      <c r="C9" s="11" t="s">
        <v>66</v>
      </c>
      <c r="D9" s="9">
        <v>2</v>
      </c>
      <c r="E9" s="9">
        <v>6</v>
      </c>
      <c r="F9" s="9">
        <f t="shared" si="0"/>
        <v>12</v>
      </c>
    </row>
    <row r="10" spans="1:10" x14ac:dyDescent="0.25">
      <c r="C10" s="16" t="s">
        <v>70</v>
      </c>
      <c r="D10" s="17" t="s">
        <v>19</v>
      </c>
    </row>
    <row r="11" spans="1:10" x14ac:dyDescent="0.25">
      <c r="A11" s="26" t="s">
        <v>69</v>
      </c>
      <c r="B11" s="26"/>
      <c r="C11" s="5" t="s">
        <v>71</v>
      </c>
      <c r="D11" s="2">
        <v>8</v>
      </c>
      <c r="H11" s="12"/>
      <c r="I11" s="20">
        <f>SUM(D11:D14,F16,F17)</f>
        <v>31</v>
      </c>
      <c r="J11" s="21"/>
    </row>
    <row r="12" spans="1:10" x14ac:dyDescent="0.25">
      <c r="A12" s="26"/>
      <c r="B12" s="26"/>
      <c r="C12" s="5" t="s">
        <v>72</v>
      </c>
      <c r="D12" s="2">
        <v>2</v>
      </c>
      <c r="H12" s="14" t="s">
        <v>75</v>
      </c>
      <c r="I12" s="26"/>
      <c r="J12" s="27"/>
    </row>
    <row r="13" spans="1:10" x14ac:dyDescent="0.25">
      <c r="A13" s="26"/>
      <c r="B13" s="26"/>
      <c r="C13" s="5" t="s">
        <v>73</v>
      </c>
      <c r="D13" s="2">
        <v>1</v>
      </c>
      <c r="H13" s="15"/>
      <c r="I13" s="22"/>
      <c r="J13" s="23"/>
    </row>
    <row r="14" spans="1:10" ht="15.75" thickBot="1" x14ac:dyDescent="0.3">
      <c r="A14" s="30"/>
      <c r="B14" s="30"/>
      <c r="C14" s="11" t="s">
        <v>74</v>
      </c>
      <c r="D14" s="9">
        <v>12</v>
      </c>
    </row>
    <row r="15" spans="1:10" x14ac:dyDescent="0.25">
      <c r="A15" s="36" t="s">
        <v>9</v>
      </c>
      <c r="B15" s="36"/>
      <c r="C15" s="5" t="s">
        <v>70</v>
      </c>
      <c r="D15" t="s">
        <v>57</v>
      </c>
      <c r="E15" t="s">
        <v>19</v>
      </c>
      <c r="F15" t="s">
        <v>12</v>
      </c>
    </row>
    <row r="16" spans="1:10" x14ac:dyDescent="0.25">
      <c r="A16" s="33"/>
      <c r="B16" s="33"/>
      <c r="C16" s="5" t="s">
        <v>76</v>
      </c>
      <c r="D16">
        <v>1</v>
      </c>
      <c r="E16">
        <v>4</v>
      </c>
      <c r="F16">
        <f>D16*E16</f>
        <v>4</v>
      </c>
    </row>
    <row r="17" spans="1:6" x14ac:dyDescent="0.25">
      <c r="A17" s="33"/>
      <c r="B17" s="33"/>
      <c r="C17" s="5" t="s">
        <v>77</v>
      </c>
      <c r="D17">
        <v>4</v>
      </c>
      <c r="E17">
        <v>1</v>
      </c>
      <c r="F17">
        <f>D17*E17</f>
        <v>4</v>
      </c>
    </row>
  </sheetData>
  <sheetProtection algorithmName="SHA-512" hashValue="qA8zBnQm0VIUvUeQ+YUYpGNhLBeR+y6KtvopIbNYrhwLm8Tu3ykHTnirkUx+kOQLRHnt6Gkj5aL9wproJySkgw==" saltValue="NqYabyHvmmsDb+IGz11NOQ==" spinCount="100000" sheet="1" objects="1" scenarios="1"/>
  <mergeCells count="6">
    <mergeCell ref="A15:B17"/>
    <mergeCell ref="A2:B4"/>
    <mergeCell ref="A6:B9"/>
    <mergeCell ref="I3:J5"/>
    <mergeCell ref="A11:B14"/>
    <mergeCell ref="I11:J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7F969-5DBC-46DC-9211-8313B6BE9632}">
  <dimension ref="A1:K10"/>
  <sheetViews>
    <sheetView workbookViewId="0">
      <selection activeCell="J10" sqref="J10"/>
    </sheetView>
  </sheetViews>
  <sheetFormatPr defaultRowHeight="15" x14ac:dyDescent="0.25"/>
  <cols>
    <col min="3" max="3" width="8.7109375" bestFit="1" customWidth="1"/>
    <col min="4" max="4" width="18.85546875" bestFit="1" customWidth="1"/>
  </cols>
  <sheetData>
    <row r="1" spans="1:11" x14ac:dyDescent="0.25">
      <c r="C1" s="2" t="s">
        <v>79</v>
      </c>
      <c r="D1" s="2" t="s">
        <v>80</v>
      </c>
      <c r="E1" s="2" t="s">
        <v>19</v>
      </c>
    </row>
    <row r="2" spans="1:11" x14ac:dyDescent="0.25">
      <c r="A2" s="20" t="s">
        <v>78</v>
      </c>
      <c r="B2" s="20"/>
      <c r="C2" s="4" t="s">
        <v>81</v>
      </c>
      <c r="D2" s="4" t="s">
        <v>26</v>
      </c>
      <c r="E2" s="4">
        <v>2</v>
      </c>
    </row>
    <row r="3" spans="1:11" x14ac:dyDescent="0.25">
      <c r="A3" s="26"/>
      <c r="B3" s="26"/>
      <c r="C3" s="2" t="s">
        <v>81</v>
      </c>
      <c r="D3" s="2" t="s">
        <v>25</v>
      </c>
      <c r="E3" s="2">
        <v>3</v>
      </c>
      <c r="J3" s="33">
        <f>SUM(E2:E7)+(E9*F9)+(E10*F10)</f>
        <v>26</v>
      </c>
      <c r="K3" s="33"/>
    </row>
    <row r="4" spans="1:11" x14ac:dyDescent="0.25">
      <c r="A4" s="26"/>
      <c r="B4" s="26"/>
      <c r="C4" s="2" t="s">
        <v>81</v>
      </c>
      <c r="D4" s="2" t="s">
        <v>82</v>
      </c>
      <c r="E4" s="2">
        <v>2</v>
      </c>
      <c r="H4" t="s">
        <v>89</v>
      </c>
      <c r="J4" s="33"/>
      <c r="K4" s="33"/>
    </row>
    <row r="5" spans="1:11" x14ac:dyDescent="0.25">
      <c r="A5" s="26"/>
      <c r="B5" s="26"/>
      <c r="C5" s="2" t="s">
        <v>81</v>
      </c>
      <c r="D5" s="2" t="s">
        <v>83</v>
      </c>
      <c r="E5" s="2">
        <v>2</v>
      </c>
      <c r="J5" s="33"/>
      <c r="K5" s="33"/>
    </row>
    <row r="6" spans="1:11" x14ac:dyDescent="0.25">
      <c r="A6" s="26"/>
      <c r="B6" s="26"/>
      <c r="C6" s="2" t="s">
        <v>84</v>
      </c>
      <c r="D6" s="2" t="s">
        <v>26</v>
      </c>
      <c r="E6" s="2">
        <v>1</v>
      </c>
    </row>
    <row r="7" spans="1:11" ht="15.75" thickBot="1" x14ac:dyDescent="0.3">
      <c r="A7" s="30"/>
      <c r="B7" s="30"/>
      <c r="C7" s="9" t="s">
        <v>84</v>
      </c>
      <c r="D7" s="9" t="s">
        <v>85</v>
      </c>
      <c r="E7" s="9">
        <v>1</v>
      </c>
    </row>
    <row r="8" spans="1:11" x14ac:dyDescent="0.25">
      <c r="A8" s="2"/>
      <c r="B8" s="2"/>
      <c r="C8" s="5" t="s">
        <v>79</v>
      </c>
      <c r="D8" s="5" t="s">
        <v>80</v>
      </c>
      <c r="E8" s="2" t="s">
        <v>57</v>
      </c>
      <c r="F8" s="2" t="s">
        <v>19</v>
      </c>
    </row>
    <row r="9" spans="1:11" x14ac:dyDescent="0.25">
      <c r="A9" s="26" t="s">
        <v>9</v>
      </c>
      <c r="B9" s="26"/>
      <c r="C9" s="4" t="s">
        <v>86</v>
      </c>
      <c r="D9" s="4" t="s">
        <v>87</v>
      </c>
      <c r="E9" s="4">
        <v>3</v>
      </c>
      <c r="F9" s="4">
        <v>4</v>
      </c>
    </row>
    <row r="10" spans="1:11" ht="15.75" thickBot="1" x14ac:dyDescent="0.3">
      <c r="A10" s="30"/>
      <c r="B10" s="30"/>
      <c r="C10" s="9" t="s">
        <v>30</v>
      </c>
      <c r="D10" s="9" t="s">
        <v>91</v>
      </c>
      <c r="E10" s="9">
        <v>1</v>
      </c>
      <c r="F10" s="9">
        <v>3</v>
      </c>
    </row>
  </sheetData>
  <sheetProtection algorithmName="SHA-512" hashValue="8HLFLwkEYy56mX52pmdVALp6G+fw6l8OcTc2hpFNRbEC4UNPEgaHvnKJWO+OWCPn1+HNtBHLFiARNNDkypPjew==" saltValue="j9+PC0m4mjeCmvfC1g0DRg==" spinCount="100000" sheet="1" objects="1" scenarios="1"/>
  <mergeCells count="3">
    <mergeCell ref="A2:B7"/>
    <mergeCell ref="A9:B10"/>
    <mergeCell ref="J3:K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ADDCE-C6C4-4DBB-802C-D1BF7E7070EB}">
  <dimension ref="A1:F22"/>
  <sheetViews>
    <sheetView topLeftCell="A2" workbookViewId="0">
      <selection activeCell="E6" sqref="E6"/>
    </sheetView>
  </sheetViews>
  <sheetFormatPr defaultRowHeight="15" x14ac:dyDescent="0.25"/>
  <cols>
    <col min="4" max="4" width="17.5703125" bestFit="1" customWidth="1"/>
    <col min="5" max="5" width="10.28515625" bestFit="1" customWidth="1"/>
  </cols>
  <sheetData>
    <row r="1" spans="1:6" x14ac:dyDescent="0.25">
      <c r="D1" s="3" t="s">
        <v>17</v>
      </c>
      <c r="E1" s="3" t="s">
        <v>9</v>
      </c>
      <c r="F1" s="3" t="s">
        <v>19</v>
      </c>
    </row>
    <row r="2" spans="1:6" x14ac:dyDescent="0.25">
      <c r="A2" s="26" t="s">
        <v>88</v>
      </c>
      <c r="B2" s="26"/>
      <c r="C2" s="26"/>
      <c r="D2" s="2" t="s">
        <v>90</v>
      </c>
      <c r="E2" s="2">
        <v>10</v>
      </c>
      <c r="F2" s="2">
        <v>24</v>
      </c>
    </row>
    <row r="3" spans="1:6" x14ac:dyDescent="0.25">
      <c r="A3" s="26"/>
      <c r="B3" s="26"/>
      <c r="C3" s="26"/>
      <c r="D3" s="2" t="s">
        <v>90</v>
      </c>
      <c r="E3" s="2">
        <v>7</v>
      </c>
      <c r="F3" s="2">
        <v>12</v>
      </c>
    </row>
    <row r="4" spans="1:6" x14ac:dyDescent="0.25">
      <c r="A4" s="26"/>
      <c r="B4" s="26"/>
      <c r="C4" s="26"/>
      <c r="D4" s="2" t="s">
        <v>92</v>
      </c>
      <c r="E4" s="2">
        <v>5</v>
      </c>
      <c r="F4" s="2">
        <v>24</v>
      </c>
    </row>
    <row r="5" spans="1:6" x14ac:dyDescent="0.25">
      <c r="A5" s="26"/>
      <c r="B5" s="26"/>
      <c r="C5" s="26"/>
      <c r="D5" s="2" t="s">
        <v>92</v>
      </c>
      <c r="E5" s="2">
        <v>5</v>
      </c>
      <c r="F5" s="2">
        <v>12</v>
      </c>
    </row>
    <row r="6" spans="1:6" x14ac:dyDescent="0.25">
      <c r="A6" s="26"/>
      <c r="B6" s="26"/>
      <c r="C6" s="26"/>
      <c r="D6" s="2" t="s">
        <v>93</v>
      </c>
      <c r="E6" s="2">
        <v>5</v>
      </c>
      <c r="F6" s="2">
        <v>12</v>
      </c>
    </row>
    <row r="7" spans="1:6" x14ac:dyDescent="0.25">
      <c r="A7" s="26"/>
      <c r="B7" s="26"/>
      <c r="C7" s="26"/>
      <c r="D7" s="2" t="s">
        <v>30</v>
      </c>
      <c r="E7" s="2">
        <v>1</v>
      </c>
      <c r="F7" s="2">
        <v>12</v>
      </c>
    </row>
    <row r="8" spans="1:6" x14ac:dyDescent="0.25">
      <c r="A8" s="26"/>
      <c r="B8" s="26"/>
      <c r="C8" s="26"/>
      <c r="D8" s="2" t="s">
        <v>94</v>
      </c>
      <c r="E8" s="2">
        <v>4</v>
      </c>
      <c r="F8" s="2">
        <v>24</v>
      </c>
    </row>
    <row r="9" spans="1:6" ht="15.75" thickBot="1" x14ac:dyDescent="0.3">
      <c r="A9" s="30"/>
      <c r="B9" s="30"/>
      <c r="C9" s="30"/>
      <c r="D9" s="9" t="s">
        <v>94</v>
      </c>
      <c r="E9" s="9">
        <v>8</v>
      </c>
      <c r="F9" s="9">
        <v>12</v>
      </c>
    </row>
    <row r="10" spans="1:6" x14ac:dyDescent="0.25">
      <c r="A10" s="36" t="s">
        <v>98</v>
      </c>
      <c r="B10" s="36"/>
      <c r="C10" s="36"/>
      <c r="D10" s="16" t="s">
        <v>17</v>
      </c>
      <c r="E10" s="17" t="s">
        <v>9</v>
      </c>
      <c r="F10" s="17" t="s">
        <v>19</v>
      </c>
    </row>
    <row r="11" spans="1:6" x14ac:dyDescent="0.25">
      <c r="A11" s="26"/>
      <c r="B11" s="26"/>
      <c r="C11" s="26"/>
      <c r="D11" s="5" t="s">
        <v>95</v>
      </c>
      <c r="E11" s="2">
        <v>8</v>
      </c>
      <c r="F11" s="2">
        <v>12</v>
      </c>
    </row>
    <row r="12" spans="1:6" x14ac:dyDescent="0.25">
      <c r="A12" s="26"/>
      <c r="B12" s="26"/>
      <c r="C12" s="26"/>
      <c r="D12" s="5" t="s">
        <v>96</v>
      </c>
      <c r="E12" s="2">
        <v>7</v>
      </c>
      <c r="F12" s="2">
        <v>12</v>
      </c>
    </row>
    <row r="13" spans="1:6" x14ac:dyDescent="0.25">
      <c r="A13" s="26"/>
      <c r="B13" s="26"/>
      <c r="C13" s="26"/>
      <c r="D13" s="5" t="s">
        <v>38</v>
      </c>
      <c r="E13" s="2">
        <v>6</v>
      </c>
      <c r="F13" s="2">
        <v>12</v>
      </c>
    </row>
    <row r="14" spans="1:6" x14ac:dyDescent="0.25">
      <c r="A14" s="26"/>
      <c r="B14" s="26"/>
      <c r="C14" s="26"/>
      <c r="D14" s="5" t="s">
        <v>38</v>
      </c>
      <c r="E14" s="2">
        <v>1</v>
      </c>
      <c r="F14" s="2">
        <v>24</v>
      </c>
    </row>
    <row r="15" spans="1:6" x14ac:dyDescent="0.25">
      <c r="A15" s="26"/>
      <c r="B15" s="26"/>
      <c r="C15" s="26"/>
      <c r="D15" s="5" t="s">
        <v>97</v>
      </c>
      <c r="E15" s="2">
        <v>5</v>
      </c>
      <c r="F15" s="2">
        <v>12</v>
      </c>
    </row>
    <row r="16" spans="1:6" x14ac:dyDescent="0.25">
      <c r="A16" s="26"/>
      <c r="B16" s="26"/>
      <c r="C16" s="26"/>
      <c r="D16" s="5" t="s">
        <v>97</v>
      </c>
      <c r="E16" s="2">
        <v>2</v>
      </c>
      <c r="F16" s="2">
        <v>36</v>
      </c>
    </row>
    <row r="17" spans="1:6" ht="15.75" thickBot="1" x14ac:dyDescent="0.3">
      <c r="A17" s="30"/>
      <c r="B17" s="30"/>
      <c r="C17" s="30"/>
      <c r="D17" s="11" t="s">
        <v>65</v>
      </c>
      <c r="E17" s="9">
        <v>1</v>
      </c>
      <c r="F17" s="9">
        <v>24</v>
      </c>
    </row>
    <row r="18" spans="1:6" x14ac:dyDescent="0.25">
      <c r="A18" s="36" t="s">
        <v>99</v>
      </c>
      <c r="B18" s="36"/>
      <c r="C18" s="36"/>
      <c r="D18" s="16" t="s">
        <v>17</v>
      </c>
      <c r="E18" s="17" t="s">
        <v>9</v>
      </c>
      <c r="F18" s="17" t="s">
        <v>19</v>
      </c>
    </row>
    <row r="19" spans="1:6" x14ac:dyDescent="0.25">
      <c r="A19" s="26"/>
      <c r="B19" s="26"/>
      <c r="C19" s="26"/>
      <c r="D19" s="5" t="s">
        <v>100</v>
      </c>
      <c r="E19" s="5">
        <v>1</v>
      </c>
      <c r="F19" s="5">
        <v>12</v>
      </c>
    </row>
    <row r="20" spans="1:6" ht="15.75" thickBot="1" x14ac:dyDescent="0.3">
      <c r="A20" s="30"/>
      <c r="B20" s="30"/>
      <c r="C20" s="30"/>
      <c r="D20" s="11" t="s">
        <v>101</v>
      </c>
      <c r="E20" s="11">
        <v>1</v>
      </c>
      <c r="F20" s="11">
        <v>24</v>
      </c>
    </row>
    <row r="21" spans="1:6" x14ac:dyDescent="0.25">
      <c r="A21" s="36" t="s">
        <v>102</v>
      </c>
      <c r="B21" s="36"/>
      <c r="C21" s="36"/>
      <c r="D21" s="5" t="s">
        <v>17</v>
      </c>
      <c r="E21" t="s">
        <v>9</v>
      </c>
      <c r="F21" t="s">
        <v>19</v>
      </c>
    </row>
    <row r="22" spans="1:6" x14ac:dyDescent="0.25">
      <c r="A22" s="33"/>
      <c r="B22" s="33"/>
      <c r="C22" s="33"/>
      <c r="D22" s="5" t="s">
        <v>103</v>
      </c>
      <c r="E22">
        <v>1</v>
      </c>
      <c r="F22">
        <v>5</v>
      </c>
    </row>
  </sheetData>
  <sheetProtection algorithmName="SHA-512" hashValue="sOmQFNF1T+DiyIzfXrY9phSdhQUJ+x7LAk/iXTU+jr82JyHyGGZZpSQbwQ/0+D+NZmHQXt6Lpqbbmvd2BM6OzQ==" saltValue="ISVB6AUWIsxGsam6WcrzZw==" spinCount="100000" sheet="1" objects="1" scenarios="1"/>
  <mergeCells count="4">
    <mergeCell ref="A2:C9"/>
    <mergeCell ref="A10:C17"/>
    <mergeCell ref="A18:C20"/>
    <mergeCell ref="A21:C2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08967-F6C0-45CC-A833-C58554EDD5A2}">
  <dimension ref="A1:E15"/>
  <sheetViews>
    <sheetView workbookViewId="0">
      <selection activeCell="E15" sqref="E15"/>
    </sheetView>
  </sheetViews>
  <sheetFormatPr defaultRowHeight="15" x14ac:dyDescent="0.25"/>
  <cols>
    <col min="3" max="3" width="13.7109375" bestFit="1" customWidth="1"/>
  </cols>
  <sheetData>
    <row r="1" spans="1:5" x14ac:dyDescent="0.25">
      <c r="A1" s="33" t="s">
        <v>104</v>
      </c>
      <c r="B1" s="33"/>
      <c r="C1" s="3" t="s">
        <v>17</v>
      </c>
      <c r="D1" s="3" t="s">
        <v>70</v>
      </c>
      <c r="E1" s="3" t="s">
        <v>105</v>
      </c>
    </row>
    <row r="2" spans="1:5" x14ac:dyDescent="0.25">
      <c r="A2" s="33"/>
      <c r="B2" s="33"/>
      <c r="C2" t="s">
        <v>54</v>
      </c>
      <c r="D2" t="s">
        <v>106</v>
      </c>
      <c r="E2">
        <v>5</v>
      </c>
    </row>
    <row r="3" spans="1:5" x14ac:dyDescent="0.25">
      <c r="A3" s="33"/>
      <c r="B3" s="33"/>
      <c r="C3" t="s">
        <v>54</v>
      </c>
      <c r="D3" t="s">
        <v>107</v>
      </c>
      <c r="E3">
        <v>4</v>
      </c>
    </row>
    <row r="4" spans="1:5" x14ac:dyDescent="0.25">
      <c r="A4" s="33"/>
      <c r="B4" s="33"/>
      <c r="C4" t="s">
        <v>108</v>
      </c>
      <c r="D4" t="s">
        <v>106</v>
      </c>
      <c r="E4">
        <v>2</v>
      </c>
    </row>
    <row r="5" spans="1:5" x14ac:dyDescent="0.25">
      <c r="A5" s="33"/>
      <c r="B5" s="33"/>
      <c r="C5" t="s">
        <v>108</v>
      </c>
      <c r="D5" t="s">
        <v>107</v>
      </c>
      <c r="E5">
        <v>2</v>
      </c>
    </row>
    <row r="6" spans="1:5" x14ac:dyDescent="0.25">
      <c r="A6" s="33"/>
      <c r="B6" s="33"/>
      <c r="C6" t="s">
        <v>109</v>
      </c>
      <c r="D6" t="s">
        <v>106</v>
      </c>
      <c r="E6">
        <v>1</v>
      </c>
    </row>
    <row r="7" spans="1:5" ht="15.75" thickBot="1" x14ac:dyDescent="0.3">
      <c r="A7" s="30"/>
      <c r="B7" s="30"/>
      <c r="C7" s="9" t="s">
        <v>109</v>
      </c>
      <c r="D7" s="9" t="s">
        <v>107</v>
      </c>
      <c r="E7" s="9">
        <v>1</v>
      </c>
    </row>
    <row r="8" spans="1:5" x14ac:dyDescent="0.25">
      <c r="A8" s="36" t="s">
        <v>110</v>
      </c>
      <c r="B8" s="36"/>
      <c r="C8" s="18" t="s">
        <v>17</v>
      </c>
      <c r="D8" s="18" t="s">
        <v>111</v>
      </c>
      <c r="E8" s="19" t="s">
        <v>105</v>
      </c>
    </row>
    <row r="9" spans="1:5" x14ac:dyDescent="0.25">
      <c r="A9" s="26"/>
      <c r="B9" s="26"/>
      <c r="C9" s="5" t="s">
        <v>108</v>
      </c>
      <c r="D9" s="5" t="s">
        <v>112</v>
      </c>
      <c r="E9" s="2">
        <v>2</v>
      </c>
    </row>
    <row r="10" spans="1:5" x14ac:dyDescent="0.25">
      <c r="A10" s="26"/>
      <c r="B10" s="26"/>
      <c r="C10" s="5" t="s">
        <v>108</v>
      </c>
      <c r="D10" s="5" t="s">
        <v>113</v>
      </c>
      <c r="E10" s="2">
        <v>1</v>
      </c>
    </row>
    <row r="11" spans="1:5" x14ac:dyDescent="0.25">
      <c r="A11" s="26"/>
      <c r="B11" s="26"/>
      <c r="C11" s="5" t="s">
        <v>114</v>
      </c>
      <c r="D11" s="5" t="s">
        <v>113</v>
      </c>
      <c r="E11" s="2">
        <v>2</v>
      </c>
    </row>
    <row r="12" spans="1:5" x14ac:dyDescent="0.25">
      <c r="A12" s="26"/>
      <c r="B12" s="26"/>
      <c r="C12" s="5" t="s">
        <v>108</v>
      </c>
      <c r="D12" s="5" t="s">
        <v>115</v>
      </c>
      <c r="E12" s="2">
        <v>3</v>
      </c>
    </row>
    <row r="13" spans="1:5" ht="15.75" thickBot="1" x14ac:dyDescent="0.3">
      <c r="A13" s="30"/>
      <c r="B13" s="30"/>
      <c r="C13" s="11" t="s">
        <v>116</v>
      </c>
      <c r="D13" s="11" t="s">
        <v>115</v>
      </c>
      <c r="E13" s="9">
        <v>3</v>
      </c>
    </row>
    <row r="14" spans="1:5" x14ac:dyDescent="0.25">
      <c r="A14" s="36" t="s">
        <v>117</v>
      </c>
      <c r="B14" s="36"/>
      <c r="C14" s="5" t="s">
        <v>17</v>
      </c>
      <c r="D14" s="5" t="s">
        <v>105</v>
      </c>
    </row>
    <row r="15" spans="1:5" x14ac:dyDescent="0.25">
      <c r="A15" s="33"/>
      <c r="B15" s="33"/>
      <c r="C15" s="5" t="s">
        <v>108</v>
      </c>
      <c r="D15">
        <v>4</v>
      </c>
    </row>
  </sheetData>
  <sheetProtection algorithmName="SHA-512" hashValue="9KJFo94hrOgpg86/zji8uO56I4HRMh8FbqVYSdCLmH92p0/oXnT/OEUT1aWc2quNQUc8ZjT/+knptyrv+1iABg==" saltValue="JcWh/UI6ZPRcTKewsfvzfQ==" spinCount="100000" sheet="1" objects="1" scenarios="1"/>
  <mergeCells count="3">
    <mergeCell ref="A1:B7"/>
    <mergeCell ref="A8:B13"/>
    <mergeCell ref="A14:B1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77EAD-5894-46D5-9E5F-DB72B38BAF39}">
  <dimension ref="A1:D4"/>
  <sheetViews>
    <sheetView workbookViewId="0">
      <selection activeCell="D3" sqref="D3"/>
    </sheetView>
  </sheetViews>
  <sheetFormatPr defaultRowHeight="15" x14ac:dyDescent="0.25"/>
  <cols>
    <col min="2" max="2" width="11.140625" bestFit="1" customWidth="1"/>
  </cols>
  <sheetData>
    <row r="1" spans="1:4" x14ac:dyDescent="0.25">
      <c r="A1" t="s">
        <v>118</v>
      </c>
      <c r="B1" t="s">
        <v>17</v>
      </c>
      <c r="C1" t="s">
        <v>70</v>
      </c>
      <c r="D1" t="s">
        <v>120</v>
      </c>
    </row>
    <row r="2" spans="1:4" x14ac:dyDescent="0.25">
      <c r="B2" t="s">
        <v>119</v>
      </c>
      <c r="C2" t="s">
        <v>121</v>
      </c>
      <c r="D2">
        <v>5</v>
      </c>
    </row>
    <row r="3" spans="1:4" x14ac:dyDescent="0.25">
      <c r="B3" t="s">
        <v>122</v>
      </c>
      <c r="C3" t="s">
        <v>123</v>
      </c>
      <c r="D3">
        <v>1</v>
      </c>
    </row>
    <row r="4" spans="1:4" x14ac:dyDescent="0.25">
      <c r="B4" t="s">
        <v>122</v>
      </c>
      <c r="C4" t="s">
        <v>121</v>
      </c>
      <c r="D4">
        <v>1</v>
      </c>
    </row>
  </sheetData>
  <sheetProtection algorithmName="SHA-512" hashValue="keCSvJFc+eIJTdOAiAJw5fkg8+6lZAN7Xyod7K5FTf0mBHF1rYMycOZr0fXHRmtGbxty7Xj6/OAtQQ3/ZFs6vw==" saltValue="MkMpcK+f+U2u9u7t9aYDBQ==" spinCount="100000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AE54C-2EDF-4E6B-BC63-66E2197EAE7C}">
  <dimension ref="A1:C14"/>
  <sheetViews>
    <sheetView workbookViewId="0">
      <selection activeCell="F13" sqref="F13"/>
    </sheetView>
  </sheetViews>
  <sheetFormatPr defaultRowHeight="15" x14ac:dyDescent="0.25"/>
  <cols>
    <col min="1" max="1" width="12.28515625" bestFit="1" customWidth="1"/>
    <col min="2" max="2" width="21.42578125" bestFit="1" customWidth="1"/>
  </cols>
  <sheetData>
    <row r="1" spans="1:3" x14ac:dyDescent="0.25">
      <c r="A1" s="26" t="s">
        <v>124</v>
      </c>
      <c r="B1" s="3" t="s">
        <v>17</v>
      </c>
      <c r="C1" s="3" t="s">
        <v>105</v>
      </c>
    </row>
    <row r="2" spans="1:3" x14ac:dyDescent="0.25">
      <c r="A2" s="26"/>
      <c r="B2" s="2" t="s">
        <v>125</v>
      </c>
      <c r="C2" s="2">
        <v>2</v>
      </c>
    </row>
    <row r="3" spans="1:3" x14ac:dyDescent="0.25">
      <c r="A3" s="26"/>
      <c r="B3" s="2" t="s">
        <v>126</v>
      </c>
      <c r="C3" s="2">
        <v>9</v>
      </c>
    </row>
    <row r="4" spans="1:3" x14ac:dyDescent="0.25">
      <c r="A4" s="26"/>
      <c r="B4" s="2" t="s">
        <v>127</v>
      </c>
      <c r="C4" s="2">
        <v>1</v>
      </c>
    </row>
    <row r="5" spans="1:3" x14ac:dyDescent="0.25">
      <c r="A5" s="26"/>
      <c r="B5" s="2" t="s">
        <v>109</v>
      </c>
      <c r="C5" s="2">
        <v>1</v>
      </c>
    </row>
    <row r="6" spans="1:3" x14ac:dyDescent="0.25">
      <c r="A6" s="26"/>
      <c r="B6" s="2" t="s">
        <v>128</v>
      </c>
      <c r="C6" s="2">
        <v>1</v>
      </c>
    </row>
    <row r="7" spans="1:3" ht="15.75" thickBot="1" x14ac:dyDescent="0.3">
      <c r="A7" s="30"/>
      <c r="B7" s="9" t="s">
        <v>129</v>
      </c>
      <c r="C7" s="9">
        <v>1</v>
      </c>
    </row>
    <row r="8" spans="1:3" x14ac:dyDescent="0.25">
      <c r="A8" s="36" t="s">
        <v>130</v>
      </c>
      <c r="B8" s="16" t="s">
        <v>17</v>
      </c>
      <c r="C8" s="17" t="s">
        <v>105</v>
      </c>
    </row>
    <row r="9" spans="1:3" x14ac:dyDescent="0.25">
      <c r="A9" s="26"/>
      <c r="B9" s="5" t="s">
        <v>103</v>
      </c>
      <c r="C9" s="2">
        <v>1</v>
      </c>
    </row>
    <row r="10" spans="1:3" ht="15.75" thickBot="1" x14ac:dyDescent="0.3">
      <c r="A10" s="30"/>
      <c r="B10" s="11" t="s">
        <v>54</v>
      </c>
      <c r="C10" s="9">
        <v>1</v>
      </c>
    </row>
    <row r="11" spans="1:3" x14ac:dyDescent="0.25">
      <c r="A11" s="36" t="s">
        <v>131</v>
      </c>
      <c r="B11" s="16" t="s">
        <v>132</v>
      </c>
    </row>
    <row r="12" spans="1:3" x14ac:dyDescent="0.25">
      <c r="A12" s="26"/>
      <c r="B12" s="5" t="s">
        <v>133</v>
      </c>
    </row>
    <row r="13" spans="1:3" x14ac:dyDescent="0.25">
      <c r="A13" s="26"/>
      <c r="B13" s="5" t="s">
        <v>134</v>
      </c>
    </row>
    <row r="14" spans="1:3" ht="15.75" thickBot="1" x14ac:dyDescent="0.3">
      <c r="A14" s="30"/>
      <c r="B14" s="11" t="s">
        <v>135</v>
      </c>
    </row>
  </sheetData>
  <sheetProtection algorithmName="SHA-512" hashValue="Pa1dOLhg5aZ8d9ldxAwVju+6XjWXdFbrfTZMXriNy+RuPnb3rn4ieuM97U1VrqxceWAEXtaCFlLqonxJzxWxwQ==" saltValue="QARcFziWRwrlij9aLYhx+w==" spinCount="100000" sheet="1" objects="1" scenarios="1"/>
  <mergeCells count="3">
    <mergeCell ref="A1:A7"/>
    <mergeCell ref="A8:A10"/>
    <mergeCell ref="A11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Quaderni</vt:lpstr>
      <vt:lpstr>Penne</vt:lpstr>
      <vt:lpstr>matite</vt:lpstr>
      <vt:lpstr>gomme e temperamatite</vt:lpstr>
      <vt:lpstr>evidenziatori</vt:lpstr>
      <vt:lpstr>colori</vt:lpstr>
      <vt:lpstr>strumenti di misurazione</vt:lpstr>
      <vt:lpstr>Album da disegno</vt:lpstr>
      <vt:lpstr>Astucci e zaini</vt:lpstr>
      <vt:lpstr>Altro</vt:lpstr>
      <vt:lpstr>USATO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Bellaluna</dc:creator>
  <cp:lastModifiedBy>Matteo Bellaluna</cp:lastModifiedBy>
  <dcterms:created xsi:type="dcterms:W3CDTF">2018-09-09T13:47:24Z</dcterms:created>
  <dcterms:modified xsi:type="dcterms:W3CDTF">2018-09-10T12:04:27Z</dcterms:modified>
  <cp:contentStatus/>
</cp:coreProperties>
</file>